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tabRatio="947" activeTab="1"/>
  </bookViews>
  <sheets>
    <sheet name="Инструкция" sheetId="1" r:id="rId1"/>
    <sheet name="Свод. ДО (зап. автом.)" sheetId="2" r:id="rId2"/>
    <sheet name="Управление и обеспечение" sheetId="3" r:id="rId3"/>
    <sheet name="Анкета для родителей (Яндекс )" sheetId="4" r:id="rId4"/>
    <sheet name="Свод. по группам (зап. автом.)" sheetId="5" r:id="rId5"/>
    <sheet name="группа (1)" sheetId="6" r:id="rId6"/>
    <sheet name="группа (6)" sheetId="7" r:id="rId7"/>
    <sheet name="группа (5)" sheetId="8" r:id="rId8"/>
    <sheet name="группа (4)" sheetId="9" r:id="rId9"/>
    <sheet name="группа (3)" sheetId="10" r:id="rId10"/>
    <sheet name="группа (2)" sheetId="11" r:id="rId11"/>
    <sheet name="группа (7)" sheetId="12" r:id="rId12"/>
    <sheet name="группа (8)" sheetId="13" r:id="rId13"/>
    <sheet name="группа (9)" sheetId="14" r:id="rId14"/>
    <sheet name="группа (10)" sheetId="15" r:id="rId15"/>
    <sheet name="Лист16" sheetId="16" r:id="rId16"/>
  </sheets>
  <definedNames>
    <definedName name="_xlnm.Print_Area" localSheetId="1">'Свод. ДО (зап. автом.)'!$A$1:$M$37</definedName>
    <definedName name="_xlnm.Print_Area" localSheetId="2">'Управление и обеспечение'!$A$1:$B$129</definedName>
    <definedName name="_xlnm.Print_Area" localSheetId="5">'группа (1)'!$A$1:$D$194</definedName>
    <definedName name="_xlnm.Print_Area" localSheetId="10">'группа (2)'!$A$1:$D$194</definedName>
    <definedName name="_xlnm.Print_Area" localSheetId="9">'группа (3)'!$A$1:$D$194</definedName>
    <definedName name="_xlnm.Print_Area" localSheetId="8">'группа (4)'!$A$1:$D$194</definedName>
    <definedName name="_xlnm.Print_Area" localSheetId="7">'группа (5)'!$A$1:$D$194</definedName>
    <definedName name="_xlnm.Print_Area" localSheetId="6">'группа (6)'!$A$1:$D$194</definedName>
    <definedName name="_xlnm.Print_Area" localSheetId="11">'группа (7)'!$A$1:$D$194</definedName>
    <definedName name="_xlnm.Print_Area" localSheetId="12">'группа (8)'!$A$1:$D$194</definedName>
    <definedName name="_xlnm.Print_Area" localSheetId="13">'группа (9)'!$A$1:$D$194</definedName>
    <definedName name="_xlnm.Print_Area" localSheetId="14">'группа (10)'!$A$1:$D$194</definedName>
  </definedNames>
  <calcPr fullCalcOnLoad="1"/>
</workbook>
</file>

<file path=xl/sharedStrings.xml><?xml version="1.0" encoding="utf-8"?>
<sst xmlns="http://schemas.openxmlformats.org/spreadsheetml/2006/main" count="2300" uniqueCount="388">
  <si>
    <t>Инструкция для ДОО</t>
  </si>
  <si>
    <r>
      <t>Ячейки с формулами не трогаем!</t>
    </r>
    <r>
      <rPr>
        <sz val="11"/>
        <color indexed="10"/>
        <rFont val="Calibri"/>
        <family val="2"/>
      </rPr>
      <t xml:space="preserve"> (Пометка ДЕЛО и НОЛЬ серый цвет)</t>
    </r>
  </si>
  <si>
    <t>Оценки показателей в столбец В вводим цифрой (от 1 до 4).</t>
  </si>
  <si>
    <t>Во вкладке Сводная таблица по ДОО заполняем только наименование сада (зеленое поле).</t>
  </si>
  <si>
    <t>Важно!!! Должны быть оценены ВСЕ показатели.</t>
  </si>
  <si>
    <t>Вкладки группа (1,2,3 и т.д.) заполняется индивидуально ПЕДАГОГАМИ для каждой группы можно переименовать листы для вашего удобства.</t>
  </si>
  <si>
    <t>Название группы: (Название группы должно совпадать во всех ЛНА (образовательная программа, режим, прием детей, вывески на двери), сетевой город, Е-услуги)</t>
  </si>
  <si>
    <t>Особенности группы: (ТНР, Казачья, Разновозростная, Кратковременная и т.д.)</t>
  </si>
  <si>
    <t>Возрастной диапазон:</t>
  </si>
  <si>
    <r>
      <t xml:space="preserve">Вкладка "Управление и обеспечение" заполняется </t>
    </r>
    <r>
      <rPr>
        <b/>
        <sz val="14"/>
        <color indexed="36"/>
        <rFont val="Calibri"/>
        <family val="2"/>
      </rPr>
      <t>руководителем ЛИЧНО</t>
    </r>
    <r>
      <rPr>
        <b/>
        <sz val="14"/>
        <color indexed="8"/>
        <rFont val="Calibri"/>
        <family val="2"/>
      </rPr>
      <t xml:space="preserve"> (критерий 5, 6), </t>
    </r>
    <r>
      <rPr>
        <b/>
        <sz val="14"/>
        <color indexed="36"/>
        <rFont val="Calibri"/>
        <family val="2"/>
      </rPr>
      <t>старшим воспитателем</t>
    </r>
    <r>
      <rPr>
        <b/>
        <sz val="14"/>
        <color indexed="8"/>
        <rFont val="Calibri"/>
        <family val="2"/>
      </rPr>
      <t xml:space="preserve"> (критерий 1,3).</t>
    </r>
  </si>
  <si>
    <t>Вкладка "Свод по группам" заполняется автоматически</t>
  </si>
  <si>
    <t>Вкладка "Анкета для родителей" заполняется в ручную исходя из заполненных анкет родителями</t>
  </si>
  <si>
    <t>Сводная таблица по ДОО</t>
  </si>
  <si>
    <t>Сводный профиль по ДОО</t>
  </si>
  <si>
    <t>МБДОУ Дд/с № 1</t>
  </si>
  <si>
    <t>КРИТЕРИЙ 1</t>
  </si>
  <si>
    <t>Параметр</t>
  </si>
  <si>
    <t>Среднее арифметическое значение</t>
  </si>
  <si>
    <t>1.1</t>
  </si>
  <si>
    <t>1.2</t>
  </si>
  <si>
    <t>1.3</t>
  </si>
  <si>
    <t>1.4</t>
  </si>
  <si>
    <t>1.5</t>
  </si>
  <si>
    <t>КРИТЕРИЙ 2</t>
  </si>
  <si>
    <t>2.1</t>
  </si>
  <si>
    <t>2.2</t>
  </si>
  <si>
    <t>2.3</t>
  </si>
  <si>
    <t>2.4</t>
  </si>
  <si>
    <t>2.5</t>
  </si>
  <si>
    <t>2.6</t>
  </si>
  <si>
    <t>КРИТЕРИЙ 3</t>
  </si>
  <si>
    <t>3.1</t>
  </si>
  <si>
    <t>3.2</t>
  </si>
  <si>
    <t>3.3</t>
  </si>
  <si>
    <t>КРИТЕРИЙ 4</t>
  </si>
  <si>
    <t>4.1</t>
  </si>
  <si>
    <t>4.2</t>
  </si>
  <si>
    <t>4.3</t>
  </si>
  <si>
    <t>КРИТЕРИЙ 5</t>
  </si>
  <si>
    <t>5.1</t>
  </si>
  <si>
    <t>5.2</t>
  </si>
  <si>
    <t>5.3</t>
  </si>
  <si>
    <t>КРИТЕРИЙ 6</t>
  </si>
  <si>
    <t>6.1</t>
  </si>
  <si>
    <t>6.2</t>
  </si>
  <si>
    <t>6.3</t>
  </si>
  <si>
    <t>Приложение</t>
  </si>
  <si>
    <t>к положению о ВСОКО
системе мониторинга оценки
качества дошкольного образо-
вания  в Краснодарском крае</t>
  </si>
  <si>
    <t>ОЦЕНОЧНЫЕ КАРТЫ ВСОК ДО</t>
  </si>
  <si>
    <t>КРИТЕРИЙ 1.
КАЧЕСТВО ОБРАЗОВАТЕЛЬНЫХ ПРОГРАММ
ДОШКОЛЬНОГО ОБРАЗОВАНИЯ</t>
  </si>
  <si>
    <t>Показатели</t>
  </si>
  <si>
    <t xml:space="preserve">Оценка показателя </t>
  </si>
  <si>
    <t>1 = Показатель скорее не подтверждается, 
2 = Показатель скорее  подтверждается, 
3 = Показатель подтверждается, 
4 = Показатель подтверждается с превосходством.</t>
  </si>
  <si>
    <t>ПАРАМЕТР 1.1. СООТВЕТСТВИЕ СТРУКТУРЫ ООП ДО ТРЕБОВАНИЯМ ФГОС ДО</t>
  </si>
  <si>
    <t>Наличие в ООП ДО обязательной части и части, формируемой участниками образовательных отношений</t>
  </si>
  <si>
    <t>Объем обязательной части составляет не менее 60% от общего объема ООП ДО</t>
  </si>
  <si>
    <t>Объем части, формируемой участниками образовательных отношений, составляет не более 40% от общего объема ООП ДО</t>
  </si>
  <si>
    <t>Наличие в ООП ДО трех основных разделов: целевого, содержательного, организационного</t>
  </si>
  <si>
    <t>Родительское мнение анализируется и учитывается при разработке/совершенствовании ООП ДО (участвуют в общественном обсуждении проектов ООП ДО)</t>
  </si>
  <si>
    <t>Всего показателей по параметру: 5
Среднее арифметическое значение по параметру:</t>
  </si>
  <si>
    <t>ПАРАМЕТР 1.2 СООТВЕТСТВИЕ СОДЕРЖАНИЯ ЦЕЛЕВОГО РАЗДЕЛА ООП ДО ТРЕБОВАНИЯМ ФГОС ДО</t>
  </si>
  <si>
    <t>Наличие пояснительной записки, содержащей цели и задачи ООП ДО, принципы и подходы к формированию ООП ДО, значимые для разработки и реализации ООП ДО характеристики, в том числе характеристики особенностей развития детей раннего и дошкольного возраста</t>
  </si>
  <si>
    <t>Наличие планируемых результатов освоения ООП ДО (конкретизированные целевые ориентиры для обязательной части и части, формируемой участниками образовательных отношений с учетом возрастных и индивидуальных различий детей)</t>
  </si>
  <si>
    <t>Всего показателей по параметру: 2
Среднее арифметическое значение по параметру:</t>
  </si>
  <si>
    <t>ПАРАМЕТР 1.3 СООТВЕТСТВИЕ СОДЕРЖАНИЯ СОДЕРЖАТЕЛЬНОГО РАЗДЕЛА ООП ДО ТРЕБОВАНИЯМ ФГОС ДО</t>
  </si>
  <si>
    <t>Наличие описания образовательной деятельности в соответствии с направлениями развития ребенка, представленными в пяти образовательных областях</t>
  </si>
  <si>
    <t>Наличие описания вариативных форм, способов, методов и средств реализации ООП ДО</t>
  </si>
  <si>
    <t>Наличие описания образовательной деятельности по профессиональной коррекции нарушений развития детей</t>
  </si>
  <si>
    <t>Наличие описания особенностей разных видов деятельности и культурных практик</t>
  </si>
  <si>
    <t>Наличие описания способов и направлений поддержки детской инициативы</t>
  </si>
  <si>
    <t>Наличие описания особенностей взаимодействия педагогического коллектива с семьями воспитанников</t>
  </si>
  <si>
    <t>Всего показателей по параметру: 6
Среднее арифметическое значение по параметру:</t>
  </si>
  <si>
    <t>ПАРАМЕТР 1.4 СООТВЕТСТВИЕ СОДЕРЖАНИЯ ОРГАНИЗАЦИОННОГО РАЗДЕЛА ООП ДО ТРЕБОВАНИЯМ ФГОС ДО</t>
  </si>
  <si>
    <t>Наличие описания материально-технического обеспечения ООП ДО</t>
  </si>
  <si>
    <t>Обеспеченность методическими материалами и средствами обучения и воспитания</t>
  </si>
  <si>
    <t>Описание распорядка дня (режим дня), продолжительность пребывания детей в ДОО, предельная наполняемость групп, виды групп (возможно упоминание в целевом разделе ООП ДО)</t>
  </si>
  <si>
    <t>Описание особенностей организации традиционных событий, праздников, мероприятий</t>
  </si>
  <si>
    <t>Описание особенностей построения развивающей предметно-пространственной среды (РППС)</t>
  </si>
  <si>
    <t>ПАРАМЕТР 1.5 СООТВЕТСТВИЕ СОДЕРЖАНИЯ ДОПОЛНИТЕЛЬНОГО РАЗДЕЛА ООП ДО (ПРЕЗЕНТАЦИИ) ТРЕБОВАНИЯМ ФГОС ДО</t>
  </si>
  <si>
    <t>Указаны возрастные и иные категории детей, на которых ориентирована ООП ДО, описана характеристика взаимодействия педагогического коллектива с семьями детей</t>
  </si>
  <si>
    <t>Характер изложения материала доступен для родителей</t>
  </si>
  <si>
    <t>КРИТЕРИЙ 3.
КАЧЕСТВО ОБРАЗОВАТЕЛЬНЫХ УСЛОВИЙ В ДОО</t>
  </si>
  <si>
    <t>ПАРАМЕТР 3.1 КАДРОВЫЕ УСЛОВИЯ</t>
  </si>
  <si>
    <t>Все педагогические работники имеют образование, дающее право на ведение педагогической деятельности в ДОО</t>
  </si>
  <si>
    <t>Отсутствуют зафиксированные жалобы на педагогический состав (за последние три года)</t>
  </si>
  <si>
    <t xml:space="preserve">Все педагогические работники своевременно проходят процедуру аттестации </t>
  </si>
  <si>
    <t>Педагогических работников, имеющих первую или высшую квалификационную категорию, в ДОО более 60 %</t>
  </si>
  <si>
    <t>В ДОО функционирует система внутреннего повышения квалификации педагогов и профессионального развития педагогов (напр. «Экран мастерства», конкурсное движение и пр.)</t>
  </si>
  <si>
    <t>Повышение квалификации педагогическими работниками осуществляется не реже одного раза в три года и предусматривает текущее планирование повышения профессиональной квалификации педагогов с учетом результатов оценки качества педагогической работы (по выявленным дефицитам проф. компетентностей)</t>
  </si>
  <si>
    <t>Организована диагностика профессиональных дефицитов педагогических работников (напр., анкеты для педагогов, система собеседований). Полученные в результате диагностики данные влияют на дальнейшее планирование методической деятельности</t>
  </si>
  <si>
    <t>Педагоги информируются о новых технологиях и методах педагогической /психологической работы, и им предоставляется возможность пройти обучения для их освоения</t>
  </si>
  <si>
    <t xml:space="preserve">Предусмотрена возможность стимулирования участия педагогических работников в деятельности профессиональных ассоциаций и сообществ </t>
  </si>
  <si>
    <t>Свободных вакансий в ДОО имеется не более 10 %</t>
  </si>
  <si>
    <t>Персонал демонстрирует взаимное уважение между собой (ждет, когда собеседник доскажет свой вопрос, перед тем как начать отвечать на него, не говорит на повышенных тонах)</t>
  </si>
  <si>
    <t>Персонал с удовольствием сотрудничает друг с другом, оказывая необходимую помощь (не выходя за рамки трудовых обязанностей)</t>
  </si>
  <si>
    <t>Персоналу предоставляется определенная свобода выбора в вопросах, связанных с осуществлением профессиональной деятельности (учет личных пожеланий, наличие небольших необходимых перерывов в работе)</t>
  </si>
  <si>
    <t>Для персонала предусмотрены необходимые условия труда: мебель, профессиональные инструменты</t>
  </si>
  <si>
    <t>Поведение персонала естественное, не фальшивое</t>
  </si>
  <si>
    <t>Внешний вид персонала аккуратный, соответствующий трудовым функциям</t>
  </si>
  <si>
    <t xml:space="preserve">Атмосфера в коллективе дружелюбная  </t>
  </si>
  <si>
    <t>Предусмотрены условия для профессионального развития педагогов (доступ к скоростному интернету, принтер, сканер)</t>
  </si>
  <si>
    <t>Педагоги активно участвуют в обмене опытом между разными ОО (на муниципальном, региональном и федеральном уровнях)</t>
  </si>
  <si>
    <t>Наличие локальных актов о принятии мер и организации мероприятий, направленных на профессиональное развитие педагогических работников ДОО (документ должен содержать сведения о принимаемых мерах/проведенных мероприятиях, сведения о сроках реализации мер/мероприятий, об ответственных и об участниках)</t>
  </si>
  <si>
    <t>Всего показателей по параметру: 20
Среднее арифметическое значение по параметру:</t>
  </si>
  <si>
    <t>КРИТЕРИЙ 5.
КАЧЕСТВО ОБЕСПЕЧЕНИЯ ЗДОРОВЬЯ, БЕЗОПАСНОСТИ И КАЧЕСТВА УСЛУГ ПО ПРИСМОТРУ И УХОДУ</t>
  </si>
  <si>
    <t>ПАРАМЕТР 5.1 СОХРАНЕНИЕ ЗДОРОВЬЯ ДЕТЕЙ</t>
  </si>
  <si>
    <t>Санитарно-гигиенические условия внутренних помещений ДОО соответствуют требованиям нормативных документов</t>
  </si>
  <si>
    <t>Санитарно-гигиенические условия прогулочных участков и территории ДОО соответствуют требованиям нормативных документов</t>
  </si>
  <si>
    <t>Предусмотрена систематическая деятельность в сфере гигиены и формирования культурно-гигиенических навыков, сохранению, укреплению здоровья воспитанников выстроенная с учетом потребностей и возможностей воспитанников, интегрированная во все формы образовательного процесса группы (алгоритм мытья рук, алгоритм одевания и др.)</t>
  </si>
  <si>
    <t>Рядом с местом активности детей размещены наглядные информационные материалы, фокусирующие внимание на культурно-гигиенических навыках.</t>
  </si>
  <si>
    <t>Проводится системная работа по формированию здорового образа жизни (ежедневные планы воспитателя)</t>
  </si>
  <si>
    <t>Режим дня выстроен в соответствии с санитарно-гигиеническими требованиями и продолжительностью работы ДОО</t>
  </si>
  <si>
    <t>Медицинское обслуживание в ДОО осуществляется медицинскими работниками в течение всего времени пребывания детей</t>
  </si>
  <si>
    <t>Присутствует систематическое наблюдение за состоянием здоровья воспитанников (утренний фильтр)</t>
  </si>
  <si>
    <t>Наглядные информационные материалы, иллюстрирующие санитарно-гигиенические требования и материально-технические условия (инфостенды, памятки, наглядные инструкции в местах санитарно-гигиенической обработки) размещенные в открытом доступе</t>
  </si>
  <si>
    <t>Всего показателей по параметру: 9
Среднее арифметическое значение по параметру:</t>
  </si>
  <si>
    <r>
      <t xml:space="preserve">ПАРАМЕТР 5.3 ОБЕСПЕЧЕНИЕ КАЧЕСТВА УСЛУГ </t>
    </r>
    <r>
      <rPr>
        <sz val="14"/>
        <rFont val="Times New Roman"/>
        <family val="1"/>
      </rPr>
      <t>ПО ПРИСМОТРУ И УХОДУ</t>
    </r>
  </si>
  <si>
    <t>В ДОО разработаны и утверждены локальные акты, регулирующие разнообразие и контроль качества питания (напр., положение о бракеражной комиссии, меню для детей с пищевой аллергией и пр.).</t>
  </si>
  <si>
    <t xml:space="preserve">Организация процесса питания детей соответствует нормативным документам  </t>
  </si>
  <si>
    <t>Во время приема пищи детьми, психологическая атмосфера в группе доброжелательная, спокойная.</t>
  </si>
  <si>
    <t>Предусмотрен индивидуальный подход к детям в режимных моментах (сон, отдых, релаксация, питание, прогулки и др.)</t>
  </si>
  <si>
    <t>Всего показателей по параметру: 4
Среднее арифметическое значение по параметру:</t>
  </si>
  <si>
    <t>КРИТЕРИЙ 6. КАЧЕСТВО УПРАВЛЕНИЯ В ДОО</t>
  </si>
  <si>
    <t>ПАРАМЕТР 6.1 УПРАВЛЕНИЕ ОРГАНИЗАЦИОННЫМИ ПРОЦЕССАМИ</t>
  </si>
  <si>
    <t>Предусмотрена система планирования образовательной деятельности, обеспечивающая взаимосвязь различных процессов, описывающая цели деятельности, предоставляющая достаточную гибкость для выстраивания деятельности с учетом текущих потребностей, возможностей, интересов и инициативы воспитанников</t>
  </si>
  <si>
    <t>Методическая система ДОО обеспечивает открытость достижений педагогов, стимулирует их активность в распространении и освоении инновационного опыта (проводятся мероприятия по взаимообогащению опытом между сотрудниками своего коллектива и за его пределами)</t>
  </si>
  <si>
    <t xml:space="preserve">Педагогический коллектив своевременно информируется о проведении различных конкурсов профессионального мастерства. </t>
  </si>
  <si>
    <t>Осуществляется поддержка молодых специалистов (действующий локальный акт)</t>
  </si>
  <si>
    <t xml:space="preserve">Администрация ДОО своевременно реагирует на запросы о предоставлении необходимых ресурсов для выполнения трудовых функций (собеседование с коллективом) </t>
  </si>
  <si>
    <t>Администрация ДОО своевременно реагирует на предложения коллектива о совершенствовании качества своего труда (собеседование с коллективом)</t>
  </si>
  <si>
    <t>Стимулирующие выплаты рассчитываются открыто для всего коллектива на основе выполнения личных и коллективных показателей эффективности и являются предметом анализа и регулярного совершенствования.</t>
  </si>
  <si>
    <t>Документация ведется систематически, в полном объеме (наличие протоколов общих родительских собраний, педсоветов и т.д.)</t>
  </si>
  <si>
    <t>Проводятся мероприятия на формирование и поддержку командного духа (командообразование)</t>
  </si>
  <si>
    <t>Имеется управленческий документ, содержащий сведения о принимаемых мерах/проведенных мероприятиях, сведения о сроках реализации мер/мероприятий, об ответственных и об участниках по устранению выявленных в ходе проведения анализа дефицитов и лучших практик по критериям РСМК ДО, подписанная программа проведения мероприятия, подписанный протокол проведения мероприятия</t>
  </si>
  <si>
    <t>Всего показателей по параметру: 10
Среднее арифметическое значение по параметру:</t>
  </si>
  <si>
    <t>ПАРАМЕТР 6.2 ВНУТРЕННЯЯ СИСТЕМА ОЦЕНКИ КАЧЕСТВА</t>
  </si>
  <si>
    <t>Наличие внутренней системы оценки качества (ВСОКО) ДОО (действующий локальных акт)</t>
  </si>
  <si>
    <t>Присутствует корреляция целей и задач ООП ДО и целей и задач ВСОКО</t>
  </si>
  <si>
    <t>Анализ результатов и обсуждение с коллективом основных маркеров качества за определенный период (отчет, аналитическая справка – анализ, собеседование с педагогами, рекомендации и пр.)</t>
  </si>
  <si>
    <t>Педагоги анализируют самостоятельно качество своей работы, определяют сильные стороны и стороны, требующие совершенствования, риски и точки роста  в сфере развития качества педагогической работы с опорой на показатели ВСОКО (заполнение оценочных карт, анкетирование)</t>
  </si>
  <si>
    <t>Оформление управленческих решений по внесению намеченных корректив, нацеленных на повышение качества, в отдельный документ (приказ)</t>
  </si>
  <si>
    <t>По результатам процедур ВСОКО всем участникам дается обратная связь в устном и/или письменном виде (собеседование с педагогами/аналитическая справка, рекомендации пр.)</t>
  </si>
  <si>
    <t xml:space="preserve">Наличие во ВСОКО параметра: Реализуется социальное партнерство (договор о сотрудничестве) </t>
  </si>
  <si>
    <t>Наличие во ВСОКО параметра: Эффективность реализации рабочей программы воспитания</t>
  </si>
  <si>
    <t>Наличие рекомендаций по использованию успешных практик, выявленных в ходе анализа, позволяющие достичь более высоких результатов</t>
  </si>
  <si>
    <t>Наличие управленческих решений документ должен содержать сведения о принимаемых управленческих решениях (в том числе о поощрении), сведения о сроках реализации управленческих решений, об ответственных и об участниках</t>
  </si>
  <si>
    <t>ПАРАМЕТР 6.3 ПРОГРАММА РАЗВИТИЯ ДОО</t>
  </si>
  <si>
    <t>Наличие программы развития в ДОО</t>
  </si>
  <si>
    <t>Программа содержит стратегию развития ДОО в долгосрочном периоде (не менее 3 лет)</t>
  </si>
  <si>
    <t>Программа развития построена на основе результатов внутренней оценки качества образования ДОО, наблюдается внесение корректировок в Программу развития по результатам ВСОКО (действующий локальный акт)</t>
  </si>
  <si>
    <t>Программа развития содержит перспективный план повышения качества образования в ДОО</t>
  </si>
  <si>
    <t>Для совершенствования деятельности по качеству реализации ключевых направлений (процессов) планируются и внедряются изменения, инновации, открываются новые направления деятельности</t>
  </si>
  <si>
    <t>В Программе развития предусмотрены меры и мероприятия, планируемые с целью улучшения качества образования, на ближайший год с указанием сроков их реализации и ответственными лицами (Программа содержит план мероприятий по развитию ДОО с указанием сроков их реализации)</t>
  </si>
  <si>
    <t>Для разработки Программы развития в ДОО формируется рабочая группа из сотрудников ДОО</t>
  </si>
  <si>
    <t>Для разработки Программы развития собираются и анализируются пожелания родительской общественности</t>
  </si>
  <si>
    <t>Программа содержит разделы, связанные с развитием профессиональных компетенций сотрудников ДОО в долгосрочном периоде)</t>
  </si>
  <si>
    <t>Программа включает планы по внедрению инновационных аспектов в деятельность ДОО</t>
  </si>
  <si>
    <t>КРИТЕРИЙ 4. КАЧЕСТВО ВЗАИМОДЕЙСТВИЯ С СЕМЬЕЙ</t>
  </si>
  <si>
    <t>Анкета</t>
  </si>
  <si>
    <t>Уважаемые родители! Просим заполнить анкету, ответы на вопросы которой позволят нам оценить и повысить качество образования в детском саду. Надеемся на искренние ответы! (анкета анонимная)</t>
  </si>
  <si>
    <t>ПАРАМЕТР 4.1 ИНФОРМИРОВАННОСТЬ О ДЕЯТЕЛЬНОСТИ ДОО</t>
  </si>
  <si>
    <t>Информацию о жизни детей в детском саду я получаю своевременно</t>
  </si>
  <si>
    <t>Информация о деятельности детского сада размещается в удобном для меня месте</t>
  </si>
  <si>
    <t>Я знаком с принципами образовательной деятельности нашего детского сада и поддерживаю их</t>
  </si>
  <si>
    <t>Я ознакомлен с образовательной программой детского сада и приоритетными направлениями развития детей</t>
  </si>
  <si>
    <t>Я доволен, что официальный сайт детского сада содержит всю необходимую и доступную информацию по вопросам образования моего ребенка</t>
  </si>
  <si>
    <t>В любое время у меня возможность получения конкретного совета или рекомендации по вопросам развития и воспитания ребенка</t>
  </si>
  <si>
    <t xml:space="preserve">Я получаю в достаточной степени информирование о наиболее сложных периодах в развитии ребенка (кризис одного года, трех лет и т.п.) </t>
  </si>
  <si>
    <t>Я получаю информирование в достаточной степени о характере нарушений ребенка</t>
  </si>
  <si>
    <t>Всего показателей по параметру: 8
Среднее арифметическое значение по параметру:</t>
  </si>
  <si>
    <t>ПАРАМЕТР 4.2 ВОВЛЕЧЕННОСТЬ РОДИТЕЛЕЙ В ОБРАЗОВАТЕЛЬНЫЙ ПРОЦЕСС</t>
  </si>
  <si>
    <t xml:space="preserve">Я, как родитель, имею возможность совместного с сотрудниками детского сада обсуждения достижений и возникающих трудностей моего ребенка </t>
  </si>
  <si>
    <t>Детский сад работает в тесном сотрудничестве с родителями</t>
  </si>
  <si>
    <t xml:space="preserve">                          3,157894737
</t>
  </si>
  <si>
    <t>Я принимал участие в определении содержания образовательной программы детского сада (учитывалось мнение родителей о направлениях деятельности части Программы, наполняемой детским садом)</t>
  </si>
  <si>
    <t>У меня, как родителя, есть возможности участвовать в образовательной деятельности, режимных процессах, играх в группе</t>
  </si>
  <si>
    <t>При постановке коррекционно-развивающих и социальных задач работы с моим ребенком учитывают мое мнение</t>
  </si>
  <si>
    <t>При подготовке и проведении праздников, развлечений узнаются мои предложения (при предварительном анкетировании)</t>
  </si>
  <si>
    <t>Планирование родительских собраний, клубов происходит по темам, которые заявили мы, родители. Учитывалось и мое мнение.</t>
  </si>
  <si>
    <t xml:space="preserve">Я имею возможность оставлять отзывы, пожелания, критические замечания различными способами (напр., с помощью «электронного опроса» через различные мессенджеры, сайт, открытые формы для голосования, «корзинки предложений» </t>
  </si>
  <si>
    <t>В детском саду разработан комплекс мероприятий, направленный на вовлечение родителей в образовательную деятельность ДОО (годовой план, перспективное планирование и др.)</t>
  </si>
  <si>
    <t>Я чувствую себя партнером детского сада в организации образовательной деятельности и воспитательного процесса</t>
  </si>
  <si>
    <t>ПАРАМЕТР 4.3 УДОВЛЕТВОРЕННОСТЬ РОДИТЕЛЕЙ КАЧЕСТВОМ ПРЕДОСТАВЛЯЕМЫХ ДОО УСЛУГ</t>
  </si>
  <si>
    <t>Если хотите, добавьте любые комментарии о работе детского сада и возможных изменениях в ней.
Благодарим за сотрудничество!</t>
  </si>
  <si>
    <t>Я доволен, что ребенок посещает детский сад с удовольствием</t>
  </si>
  <si>
    <t xml:space="preserve">Мне нравится, что сотрудники детского сада компетентны и прикладывают все усилия, чтобы мой ребенок хорошо развивался и получал разнообразный опыт </t>
  </si>
  <si>
    <t xml:space="preserve">Я вижу хорошие результаты развития моего ребенка. в детском саду </t>
  </si>
  <si>
    <t>Я удовлетворен качеством и вариативностью бесплатных образовательных услуг, предоставляемых ДОО</t>
  </si>
  <si>
    <t>Я удовлетворен качеством и вариативностью услуг, оказываемых на платной основе (если таковые есть)</t>
  </si>
  <si>
    <t>Мне кажется, что педагогами детского сада сделано все возможное для коррекции и компенсации нарушений развития ребенка</t>
  </si>
  <si>
    <t>Я уверен в качестве питания в детском саду</t>
  </si>
  <si>
    <t>Мне нравится, что в детском саду учитываются интересы моего ребенка, поддерживают его инициативу</t>
  </si>
  <si>
    <t>Я доволен, что в детском саду созданы доброжелательные и вежливые взаимоотношения с родителями воспитанников</t>
  </si>
  <si>
    <t>Я уверен в безопасности моего ребенка в саду, созданы безопасные условия в группах и на территории. Это здорово</t>
  </si>
  <si>
    <t>Я наблюдаю, что деятельность группы и детского сада в целом совершенствуется с учетом мнения родителей</t>
  </si>
  <si>
    <t>Всего показателей по параметру: 11
Среднее арифметическое значение по параметру:</t>
  </si>
  <si>
    <t>Детский сад: МБДОУ д/с № 1</t>
  </si>
  <si>
    <t>Колличество групп: 10</t>
  </si>
  <si>
    <t>Особенности сада: Комбинированного вида</t>
  </si>
  <si>
    <t>КРИТЕРИЙ 2.
КАЧЕСТВО СОДЕРЖАНИЯ ОБРАЗОВАТЕЛЬНОЙ ДЕЯТЕЛЬНОСТИ В ДОО</t>
  </si>
  <si>
    <t xml:space="preserve">ПАРАМЕТР 2.1 ПОЗНАВАТЕЛЬНОЕ РАЗВИТИЕ </t>
  </si>
  <si>
    <r>
      <rPr>
        <b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 xml:space="preserve">= Показатель скорее не подтверждается, 
</t>
    </r>
    <r>
      <rPr>
        <b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Показатель скорее  подтверждается, 
</t>
    </r>
    <r>
      <rPr>
        <b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= Показатель подтверждается, 
</t>
    </r>
    <r>
      <rPr>
        <b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= Показатель подтверждается с превосходством.</t>
    </r>
  </si>
  <si>
    <t>2.1.1 ОЗНАКОМЛЕНИЕ С МИРОМ ПРИРОДЫ</t>
  </si>
  <si>
    <t>Созданы условия для ознакомления детей с окружающим социальным и предметным миром (наблюдения, экскурсии, просмотр видео- и фото материалов, наличие альбомов, иллюстраций)</t>
  </si>
  <si>
    <t>Созданы условия для развития представлений детей о физических свойствах окружающего мира (живой и неживой природе); ознакомления с различными свойствами веществ в экспериментальной деятельности</t>
  </si>
  <si>
    <t>Созданы условия для развития познавательной активности и самостоятельности детей в естественнонаучном познании (организуют проблемные ситуации, совместные проекты, познавательные игры и др.).</t>
  </si>
  <si>
    <t>2.1.2 ФОРМИРОВАНИЕ ЭЛЕМЕНТАРНЫХ МАТЕМАТИЧЕСКИХ ПРЕДСТАВЛЕНИЙ</t>
  </si>
  <si>
    <t>В группе созданы условия для развития сенсорных эталонов (для групп раннего и младшего возраста); для формирования элементарных математических представлений</t>
  </si>
  <si>
    <t>Включают математические действия в разные виды детской деятельности (на занятиях, прогулке, при выполнении различных режимных моментов, в свободной игре детей)</t>
  </si>
  <si>
    <t>Педагоги поддерживают самостоятельность, познавательную активность детей (детское экспериментирование, решение и составление простых математических задач, загадок, придумывание историй с математическим содержанием и пр.)</t>
  </si>
  <si>
    <t xml:space="preserve">Педагоги развивают у детей представление о мерке как способе измерения количества, длины, ширины, высоты, объема, веса (используют в качестве мерки различные предметы и емкости – веревочки, палочки, полоски бумаги, чашечки, формочки и пр.). </t>
  </si>
  <si>
    <t>Созданы условия для развития у детей элементарных геометрических представлений (знакомят с основными геометрическими фигурами и формами, учат их называть, различать, изображать)</t>
  </si>
  <si>
    <t>Педагоги развивают пространственные представления детей: обращают внимание на расположение предметов («верх-низ», «над-под», «рядом», «справа», «слева» и др.); ориентироваться в (по словесной инструкции, плану, схемам и пр.).</t>
  </si>
  <si>
    <t>Созданы условия для развития у детей временных представлений.</t>
  </si>
  <si>
    <t>Созданы условия для развития логического мышления детей (игры, картотека и пр.)</t>
  </si>
  <si>
    <t>2.1.3 РАЗВИТИЕ КОНСТРУКТИВНОЙ ДЕЯТЕЛЬНОСТИ</t>
  </si>
  <si>
    <t>Созданы условия для ознакомления детей с многообразием архитектурных форм и построек (рассматривают иллюстрированные альбомы, открытки, слайды с изображением зданий, площадей, мостов, фонтанов, обращают внимание детей на архитектурные элементы – арки, колонны, фронтоны и т.п.)</t>
  </si>
  <si>
    <t>Созданы условия для ознакомления детей с возможностями технического конструирования (рассматривают изображения и модели машин, самолетов, кораблей, космических ракет и пр., обращают внимание на детали различных конструкций – колеса, капот, крылья, мачта и др.)</t>
  </si>
  <si>
    <t>Поддерживают интерес детей к экспериментированию и самостоятельной конструктивной деятельности (создавать постройки из кубиков, песка, строительных, модульных конструкторов и т.п.)</t>
  </si>
  <si>
    <t>Созданы условия для развития навыков конструирования (картинки, схемы, чертежи, модели и пр.)</t>
  </si>
  <si>
    <t>Педагоги предоставляют детям возможность выбора различных материалов для конструирования (в том числе природного и бросового)</t>
  </si>
  <si>
    <t>Педагоги стимулируют детей к созданию конструкций для использования их в сюжетных играх</t>
  </si>
  <si>
    <t>Всего показателей по параметру: 17
Среднее арифметическое значение по параметру:</t>
  </si>
  <si>
    <t>ПАРАМЕТР 2.2 РЕЧЕВОЕ РАЗВИТИЕ</t>
  </si>
  <si>
    <t>Педагоги:
Поощряют любые обращения детей к взрослому (отвечают на все вопросы ребенка, внимательно относятся к его высказываниям, суждениям, фантазиям, помогают выражать словами свои чувства и переживания)</t>
  </si>
  <si>
    <t>Проявляют инициативу в речевом общении с детьми (задают вопросы, побуждают к диалогу, беседуя на разные темы, делятся своими впечатлениями, чувствами, рассказывают о себе)</t>
  </si>
  <si>
    <t>Поощряют речевое общение детей между собой (привлекают внимание ребенка к вопросам и высказываниям других детей, побуждают отвечать на них, поддерживать беседу и т.п.)</t>
  </si>
  <si>
    <t>Способствуют расширению словарного запаса (включают новые слова в беседы, игру, предметную деятельность и пр.)</t>
  </si>
  <si>
    <t>Развивают образную сторону речи (побуждают пользоваться эпитетами, сравнениями, метафорами, знакомят со словами, имеющими одинаковое и противоположное значение и пр.)</t>
  </si>
  <si>
    <t>Развивают интерес к различным жанрам литературного творчества (читают сказки, рассказы, стихи, знакомят с фольклорными произведениями; смотрят и слушают аудио- и видео-записи; побуждают детей рассказывать стихи, сказки наизусть)</t>
  </si>
  <si>
    <t>Побуждают детей к словотворчеству (напр., младший возраст – придумать название сказки, имя герою; средний, старший - предлагают сочинять сказки, стишки, загадки, изменять и придумывать слова и т.п.; поддерживают инициативу детей в словотворчестве)</t>
  </si>
  <si>
    <t>Педагоги создают условия для развития речевого мышления детей (предлагают проговаривать вслух собственные умозаключения: «Почему ты так думаешь?», «Объясни, что ты имел ввиду» и пр.)</t>
  </si>
  <si>
    <t>Обсуждают вместе с детьми последовательность событий, изображенных на картинке, причины и следствия поступков персонажей сказок, основной смысл пословиц и т.п.</t>
  </si>
  <si>
    <t>Организуют игры и занятия, направленные на речевое обобщение детьми предметов и явлений, на экспериментирование со словами, звуками, предлагают отгадывать и загадывать загадки и пр.</t>
  </si>
  <si>
    <t xml:space="preserve">Вместе с детьми обсуждают план совместной деятельности: что и когда будут делать, последовательность действий, распределение действий между участниками и т.п. </t>
  </si>
  <si>
    <t>Поощряют самостоятельное планирование детьми своей деятельности (спрашивают, что ребенок собирается построить или нарисовать; предлагают объяснить или рассказать другому ребенку, как можно сделать что-либо; побуждают детей договариваться о распределении ролей и последовательности событий в игре и т.п.)</t>
  </si>
  <si>
    <t>Пробуждают у детей интерес к письменной речи (организуют игры, в ходе которых дети изготавливают книжки-самоделки, «пишут» письма, рецепты и пр.; предлагают детям рассматривать книги, журналы, альбомы и т.п.)</t>
  </si>
  <si>
    <r>
      <t xml:space="preserve">Знакомят с буквами, со звуковым составом слова *
* </t>
    </r>
    <r>
      <rPr>
        <i/>
        <sz val="12"/>
        <color indexed="8"/>
        <rFont val="Times New Roman"/>
        <family val="1"/>
      </rPr>
      <t>начиная со средней группы</t>
    </r>
  </si>
  <si>
    <t>Развивают мелкую моторику руки</t>
  </si>
  <si>
    <t>Всего показателей по параметру: 15 
Среднее арифметическое значение по параметру:</t>
  </si>
  <si>
    <t>ПАРАМЕТР 2.3 СОЦИАЛЬНО-КОММУНИКАТИВНОЕ РАЗВИТИЕ</t>
  </si>
  <si>
    <t>Проявляют уважение к личности каждого ребенка (обращаются вежливо, по имени, интересуются мнением ребенка, считаются с его точкой зрения, не допускают действий и высказываний, унижающих его достоинство и т.п.)</t>
  </si>
  <si>
    <t>Взрослые способствуют развитию у детей представлений о своих возможностях и способностях (стремятся выделить и подчеркнуть его достоинства, отмечают успехи ребенка в разных видах деятельности, обращают на них внимание других детей и взрослых)</t>
  </si>
  <si>
    <t xml:space="preserve">Педагоги способствуют развитию у детей уверенности в своих силах </t>
  </si>
  <si>
    <t>Успехи ребенка не сравниваются с достижениями других детей; достижения ребенка сравниваются лишь с его собственными</t>
  </si>
  <si>
    <t>Сотрудники создают условия для положительного отношения детей к другим людям, поддерживают у детей стремление помогать другим людям, организуют групповое взаимодействие</t>
  </si>
  <si>
    <t>Сотрудники создают условия для развития у детей инициативности, самостоятельности, ответственности за общее дело, данное слово и т.п.</t>
  </si>
  <si>
    <t>Поощряют самостоятельность детей в разных видах деятельности; стимулируют организацию игровой деятельности</t>
  </si>
  <si>
    <t xml:space="preserve">Взрослые способствуют формированию у детей положительного отношения к труду и создают условия для участия детей в труде взрослых </t>
  </si>
  <si>
    <t>Приучают к бережному отношению к вещам, в которые вложен труд человека (одежде, еде, предметам домашнего обихода, игрушкам, книгам, поделкам сверстников и др.)</t>
  </si>
  <si>
    <t>Развивают у детей представления о своей принадлежности к определенному сообществу людей (гражданин своей страны, житель своего города, села, деревни, член семьи и детского коллектива)</t>
  </si>
  <si>
    <t>Педагоги создают условия для формирования у детей навыков безопасного поведения, учат, как себя вести в экстремальных ситуациях (если ребенок потерялся, при пожаре, несчастном случае и др.), знакомят с телефоном соответствующих служб (112)</t>
  </si>
  <si>
    <t>Педагоги приобщают детей к нравственным ценностям. Способствуют формированию у детей представлений о добре и зле (вместе с детьми обсуждают различные ситуации из жизни, из рассказов, сказок, обращая внимание на проявления щедрости, жадности, честности, лживости, злости, доброты и др.)</t>
  </si>
  <si>
    <t>Сотрудники детского сада способствуют усвоению этических норм и правил поведения</t>
  </si>
  <si>
    <t>Всего показателей по параметру: 13
Среднее арифметическое значение по параметру:</t>
  </si>
  <si>
    <t>ПАРАМЕТР 2.4 ФИЗИЧЕСКОЕ РАЗВИТИЕ</t>
  </si>
  <si>
    <t>Педагоги cпособствуют формированию представлений о пользе, целесообразности физической активности (рассказывают о необходимости утренней зарядки, занятий спортом, о значении физических упражнений для развития мышц и т.п.)</t>
  </si>
  <si>
    <t>Педагоги уделяют внимание развитию у детей первоначальных представлений о строении тела и функциях своего организма (дыхании, питании, кровообращении и пр.)</t>
  </si>
  <si>
    <t>Педагоги помогают детям осознать необходимость бережного отношения к своему организму (о значении гигиенических процедур, соблюдения режима дня и правильного питания, о возможных последствиях переохлаждения, длительного пребывания на солнце, последствий вредных привычек и т.п.)</t>
  </si>
  <si>
    <t>Педагоги  побуждают детей в течение дня к разнообразным видам двигательной активности и физическим упражнениям для развития различных групп мышц (ходьба, бег, лазание, прыжки, метание, упражнения со спортивным инвентарем и т.п.)</t>
  </si>
  <si>
    <t>Педагоги  используют разнообразные формы организации двигательной активности детей (проводят утреннюю гимнастику, физкультурные занятия, физкультминутки, физические упражнения после сна, подвижные игры в помещении и на воздухе, спортивные игры и развлечения, физкультурные праздники и Дни здоровья; организуют спортивные секции, клубы; проводят обучение детей плаванию и т.п.)</t>
  </si>
  <si>
    <t>Педагоги осуществляют индивидуальный подход на основе состояния здоровья детей, темпов физического развития, функционального состояния в соответствии с медицинскими показаниями</t>
  </si>
  <si>
    <t>Педагоги при необходимости корректируют движения и осанку ребенка, используя поощрения и игровые приемы в течение дня</t>
  </si>
  <si>
    <t>Педагоги  варьируют нагрузку и содержание занятий в соответствии с индивидуальными особенностями каждого ребенка (используют разные исходные положения – сидя, стоя, лежа и т.п., включают физические упражнения в различных вариантах и сочетаниях)</t>
  </si>
  <si>
    <t>Педагоги при необходимости корректируют движения и осанку ребенка, используя поощрения и игровые приемы</t>
  </si>
  <si>
    <t>Педагоги поощряют импровизацию детей в ходе подвижных игр (привнесение новых двигательных элементов, изменение правил), придумывание новых подвижных игр, включение детьми двигательных элементов в сюжетно-ролевые игры</t>
  </si>
  <si>
    <t>Педагоги выделяют время для свободной двигательной активности детей (на физкультурных занятиях, на прогулке, в свободное время в групповом помещении и т.п.)</t>
  </si>
  <si>
    <t>ПАРАМЕТР 2.5 ХУДОЖЕСТВЕННО - ЭСТЕТИЧЕСКОЕ РАЗВИТИЕ</t>
  </si>
  <si>
    <t>2.5.1 РАЗВИТИЕ РЕБЕНКА В МУЗЫКАЛЬНОЙ ДЕЯТЕЛЬНОСТИ</t>
  </si>
  <si>
    <t>Педагоги создают условия для приобщения детей к мировой и национальной музыкальной культуре, стремятся вызвать интерес детей к произведениям классической, народной музыки (организуют прослушивание музыкальных произведений, беседуют об их содержании, композиторах; знакомят с фольклором и т.п.)</t>
  </si>
  <si>
    <t>Развивают у детей представления о различных видах музыкального искусства (опера, балет и т.д.) и различных жанрах музыкальных произведений (вальс, марш, колыбельная и пр.)</t>
  </si>
  <si>
    <t>Знакомят детей с различными выразительными средствами в музыке (лад, мелодия, тембр, темп, сила, высота, длительность звука и пр.)</t>
  </si>
  <si>
    <t>Развивают у детей музыкальный слух: звуковысотный, ритмический, тембровый и т.д.</t>
  </si>
  <si>
    <t>Способствуют развитию у детей певческих способностей</t>
  </si>
  <si>
    <t>Знакомят детей с различными, в том числе классическими и народными музыкальными инструментами (рассказывают о старинных и современных музыкальных инструментах, знакомят с их внешним видом и звучанием; учат узнавать и выделять звучание отдельных инструментов и т.п.).</t>
  </si>
  <si>
    <t>Предоставляют детям возможность играть на музыкальных инструментах (металлофон, бубен, погремушки и пр.)</t>
  </si>
  <si>
    <t>Стремятся развивать у детей умение ритмично и пластично двигаться и танцевать в соответствии с характером музыки</t>
  </si>
  <si>
    <t>Предоставляют детям право выбора средств для импровизации и самовыражения (выбор роли, сюжетов, музыкальных инструментов и пр.)</t>
  </si>
  <si>
    <t>Поощряют импровизацию детей в пении, танцах, игре на музыкальных инструментах и пр. (побуждают детей передавать музыкальными средствами характерные особенности различных персонажей, свои эмоциональные переживания и настроения и т.п.)</t>
  </si>
  <si>
    <t>Поддерживают индивидуальные интересы детей (предоставляют право выбора видов деятельности: пение, танец и пр.; организуют индивидуальные занятия)</t>
  </si>
  <si>
    <t>Поощряют исполнительское творчество детей в музыкальной деятельности (участие в музыкальных спектаклях, концертах и др.)</t>
  </si>
  <si>
    <t>Создают условия для развития музыкального творчества детей на основе синтеза искусств, используя сочетание разных видов деятельности - музыкальной, изобразительной, художественно-речевой, игр-драматизаций и т.п.</t>
  </si>
  <si>
    <t>Педагоги организуют совместную музыкальную деятельность детей и взрослых (создают детский/детско-взрослый хор, оркестр, танцевальный ансамбль; проводят совместные праздники с участием детей, родителей и сотрудников)</t>
  </si>
  <si>
    <t>В ДОО создана музыкальная среда, способствующая эстетическому развитию и эмоциональному благополучию детей</t>
  </si>
  <si>
    <t>При организации режимных моментов используется соответствующее музыкальное сопровождение (при проведении зарядки бодрая музыка, колыбельная перед сном, веселая музыка на прогулке, в группах и пр.)</t>
  </si>
  <si>
    <t>2.5.2 РАЗВИТИЕ РЕБЕНКА В ИЗОБРАЗИТЕЛЬНОЙ ДЕЯТЕЛЬНОСТИ</t>
  </si>
  <si>
    <t>Педагоги стремятся вызвать у детей интерес к произведениям изобразительного искусства разных видов и жанров, народного и декоративно-прикладного творчества (знакомят с произведениями живописи, скульптуры, графики и пр.: организуют экскурсии в музеи, на выставки; устраивают экспозиции произведений художников; рассматривают вместе с детьми репродукции произведений классического изобразительного искусства, образцы народно-прикладного творчества; рассказывают о живописи и художниках, демонстрируют фильмы и т.п.)</t>
  </si>
  <si>
    <t>Обращают внимание детей на средства выразительности, присущее разным видам изобразительного искусства</t>
  </si>
  <si>
    <t>Педагоги создают условия для развития у детей художественных способностей, в разных видах изобразительной деятельности обеспечивают выбор детьми материалов для изобразительной деятельности по своему замыслу (краски, фломастеры, карандаши, сангина; листы бумаги разных размеров и фактуры; пластилин, глина, тесто, природный и бросовый материал и пр.)</t>
  </si>
  <si>
    <t>Знакомят детей с выразительными средствами воплощения художественного замысла (композицией, формой, цветом и пр.)</t>
  </si>
  <si>
    <t>Помогают детям овладевать различными приемами и техниками рисования (кляксография, граттаж, примакивание, штриховка и пр.).</t>
  </si>
  <si>
    <t>Предоставляют детям право свободного выбора сюжета, изобразительных средств и материалов</t>
  </si>
  <si>
    <t>Поддерживают инициативу, творческое воображение, фантазию детей в разных видах изобразительной деятельности</t>
  </si>
  <si>
    <t>Поощряют самостоятельное экспериментирование детей с цветом (смешивание цветов, получение разнообразных оттенков и др.), формой (преобразование, дополнение изображения, составление изображения из элементов разной формы и пр.)</t>
  </si>
  <si>
    <t>В организации изобразительной деятельности детей педагоги реализуют индивидуальный подход</t>
  </si>
  <si>
    <t>Стремятся пробудить у каждого ребенка интерес к предлагаемой педагогом теме занятия (используют игровые приемы, сказочные сюжеты, обсуждают с возможные варианты изображения и пр.)</t>
  </si>
  <si>
    <t>Способствуют овладению детьми разными видами аппликации</t>
  </si>
  <si>
    <t>Помогают детям овладевать различными приемами лепки</t>
  </si>
  <si>
    <t>Побуждают детей создавать и видоизменять объемные формы, многофигурные композиции</t>
  </si>
  <si>
    <t>Способствуют овладению детьми навыками художественного труда (техникой оригами, папье-маше и др.) в изготовлении игрушек, панно из природного и бросового материала и пр.</t>
  </si>
  <si>
    <t>Предоставляют ребенку возможность рисовать (лепить, делать аппликацию) в свободное от занятий время.</t>
  </si>
  <si>
    <t>Побуждают детей лепить, рисовать и т.д. по мотивам сказок, народного и декоративно-прикладного искусства (игрушки, бытовые предметы, предметы народных промыслов)</t>
  </si>
  <si>
    <t xml:space="preserve">Педагоги создают условия для творческого самовыражения детей в изобразительной деятельности </t>
  </si>
  <si>
    <t>С уважением относятся к продуктам детского творчества (собирают их, экспонируют, предоставляют ребенку право решать, взять рисунок или поделку домой, отдать на выставку, подарить кому-либо и т.п.)</t>
  </si>
  <si>
    <t>При организации занятий педагоги сочетают индивидуальные и коллективные виды изобразительной деятельности детей</t>
  </si>
  <si>
    <t>Предоставляют ребенку право выбора рисовать (лепить, делать аппликацию) по собственному замыслу, либо участвовать в реализации коллективного замысла</t>
  </si>
  <si>
    <t>В коллективных формах изобразительной деятельности создают условия для самореализации каждого ребенка (совместно с детьми создают и обсуждают замысел, подбирают и изготавливают необходимые элементы, распределяют задачи и т.п.)</t>
  </si>
  <si>
    <t>2.5.3 РАЗВИТИЕ РЕБЕНКА СРЕДСТВАМИ ТЕАТРАЛИЗАЦИИ</t>
  </si>
  <si>
    <t>Способствуют развитию у детей интереса к театральному искусству (организуют посещение театра, просмотр и прослушивание телевизионных и радио-спектаклей, аудио- и видеозаписей, показывают слайды, диафильмы и пр.)</t>
  </si>
  <si>
    <t>Знакомят детей с театральными жанрами (драматическим, музыкальном, кукольным театрами - би-ба-бо, настольным, теневым, пальчиковым и др. - цирком, и т.п.)</t>
  </si>
  <si>
    <t>Педагоги предоставляют детям возможность познакомиться с устройством театра (сцена, занавес, зрительный зал, гримерная и пр.)</t>
  </si>
  <si>
    <t>Предоставляют детям возможность участвовать в различных спектаклях, постановках</t>
  </si>
  <si>
    <t>Педагоги реализуют индивидуальный подход в организации театрализации для детей (стремятся привлечь каждого ребенка к участию в спектаклях или других выступлениях, предлагают главные роли застенчивым детям, вовлекают в спектакли детей с речевыми трудностями и пр.)</t>
  </si>
  <si>
    <t>Способствуют развитию у детей исполнительских способностей в передаче выразительными средствами драматизации (интонация, мимика, движения, жесты и пр.) характер, настроение персонажей, их переживания, эмоциональные состояния</t>
  </si>
  <si>
    <t>Предоставляют детям право выбора средств для импровизации и самовыражения (в том числе сюжетов, ролей, атрибутов, костюмов, видов театров и пр.)</t>
  </si>
  <si>
    <t>Побуждают детей придумывать новые сюжеты, театральные постановки, подбирать к ним атрибуты и костюмы</t>
  </si>
  <si>
    <t>Помогают детям согласовывать свои ролевые действия с действиями партнеров (не перебивать, не заслонять партнера, подыгрывать партеру в соответствии с сюжетом спектакля)</t>
  </si>
  <si>
    <t>Развивают у детей способность свободно и раскрепощенно держаться при выступлении перед взрослыми и сверстниками</t>
  </si>
  <si>
    <t>Педагоги создают условия для совместной театрализации деятельности детей и взрослых (ставят спектакли с участием детей, родителей, сотрудников; организуют выступления детей старших групп перед малышами и пр.)</t>
  </si>
  <si>
    <t>Педагоги создают условия для взаимосвязи театрализации и других видов деятельности в педагогическом процессе (используют игры-драматизации на занятиях по развитию речи и музыкальных занятиях, при чтении художественной литературы, организации сюжетно-ролевой игры; на занятиях по художественному труду изготавливают атрибуты и элементы декораций и костюмов и пр.)</t>
  </si>
  <si>
    <t>Всего показателей по параметру: 49
Среднее арифметическое значение по параметру:</t>
  </si>
  <si>
    <t>ПАРАМЕТР 2.6  ОСОБЕННОСТИ РЕАЛИЗАЦИИ ВОСПИТАТЕЛЬНОГО ПРОЦЕССА</t>
  </si>
  <si>
    <t>Предусмотрена воспитательная работа по формированию базовых ценностей во всех формах образовательной деятельности по пяти образовательным областям согласно ФГОС ДО, в различных видах деятельности в режиме дня (текущее планирование, календарный план воспитательной работы)</t>
  </si>
  <si>
    <t>Предусмотрено формирование воспитывающей среды, которая раскрывает ценностно-смысловые ориентиры воспитательной работы (правила группы, организация дежурства, макеты кубанских хат, музеи,  библиотеки, ремесленные мастерские, карта малой родины, игровые зоны по темам семьи, дружбы, взаимопомощи и др., выстраивание правильного режима дня, опытно-исследовательские центры, иллюстрации по этикету вежливости и безопасному поведению,  культуре выражения эмоций, видеоматериалы,  картинные галереи, театральные кулиски и пр.)</t>
  </si>
  <si>
    <t>Предусмотрен кодекс профессиональной этики и поведения педагогов ДОО</t>
  </si>
  <si>
    <t>В группе и пространстве ДОО наблюдаются признаки регулярной воспитательной работы (напр., регулярно проводятся различные воспитательные проекты, детско-родительские оздоровительные клубы, театральные постановки, туристические походы и экскурсии и пр.). Проектируются реализация воспитательных событий и культурных практик (напр., «Час доброты», «5-минутка  здоровья»  и пр.)</t>
  </si>
  <si>
    <t>Традиции и ритуалы ДОО, определяемые укладом ДОО, отражают ценности воспитания и разделяются всеми участниками образовательных отношений (воспитанниками, родителями, педагогами и другими сотрудниками ДОО)</t>
  </si>
  <si>
    <t>ПАРАМЕТР 3.2 РАЗВИВАЮЩАЯ ПРЕДМЕТНО-ПРОСТРАНСТВЕННАЯ СРЕДА (РППС)</t>
  </si>
  <si>
    <t>Пространство группового помещения зонировано, т.е. отгорожено друг от друга элементами мебели или мобильными элементами среды, для одновременной реализации разных видов деятельности (не менее 5 выделенных центров активности по видам деятельности)</t>
  </si>
  <si>
    <t>Детям раннего возраста в центрах активности доступен широкий круг разнообразного оборудования, инструментария, материалов и пр. для реализации своих замыслов в разной деятельности (п. 2.7 ФГОС ДО)</t>
  </si>
  <si>
    <t>Педагог не препятствует свободному выбору детьми материалов, деятельности, участников совместной деятельности.</t>
  </si>
  <si>
    <t xml:space="preserve">Детям предоставлена возможность осуществления непрерывной самостоятельной (и/или обогащенной взрослым, как партнером) деятельности в группе не менее одного часа в день </t>
  </si>
  <si>
    <t>Для осуществления образовательной деятельности используются ресурсы всего группового помещения, включая спальни и коридоры</t>
  </si>
  <si>
    <t>РППС доступна, то есть все полки открыты (без дверец), стеллажи для игрушек невысокие (в соответствии с ростом детей группы)</t>
  </si>
  <si>
    <t>В детской мебели не хранятся методические материалы педагогов</t>
  </si>
  <si>
    <t>Детям разрешается самостоятельно трансформировать пространство для своего замысла</t>
  </si>
  <si>
    <t>Используются разнообразные полифункциональные предметы и природные материалы (напр., строительные блоки могут каждый раз превращаться в разные предметы)</t>
  </si>
  <si>
    <t>Организация пространства не вызывает ощущения ее перенасыщения, загромождения и эстетического диссонанса</t>
  </si>
  <si>
    <t>Предусмотрено создание и оснащение пространства для уединения детей в течение дня</t>
  </si>
  <si>
    <t>Предусмотрено создание и оснащение пространства для отдыха детей в течение дня</t>
  </si>
  <si>
    <t>В наличии и функциональны предметы для моделирования пространства детьми (ширмы, модули, тележки и т.д.)</t>
  </si>
  <si>
    <t>Продукты детской деятельности систематически включаются в РППС детского сада (игры своими руками, атрибуты к играм, конструированию, раздаточный материал и пр.)</t>
  </si>
  <si>
    <t>Все продукты детской деятельности оригинальны, сделаны не по единому образцу педагога</t>
  </si>
  <si>
    <t>В РППС присутствуют элементы декора, сделанные руками детей</t>
  </si>
  <si>
    <t>Детские работы подписаны именами детей (по возможности и желанию – лично детьми)</t>
  </si>
  <si>
    <t>В РППС присутствуют элементы «говорящей среды»: опросники, азбуки темы, визуальная поддержка и пр.</t>
  </si>
  <si>
    <t>Оформление пространства отражает интересы детей в настоящий момент (напр., реализуемые в настоящий момент темы, детские проекты, идеи), при активном участии воспитанников</t>
  </si>
  <si>
    <t>В РППС группы соблюдаются требования действующих санитарных правил, норм, гигиенических требований</t>
  </si>
  <si>
    <t>Наличие локальных актов о принятии мер и организации мероприятий, направленных на совершенствование РППС (документ должен содержать сведения о принимаемых мерах/проведенных мероприятиях, сведения о сроках реализации мер/мероприятий, об ответственных и об участниках)</t>
  </si>
  <si>
    <t>Всего показателей по параметру: 21
Среднее арифметическое значение по параметру:</t>
  </si>
  <si>
    <t>ПАРАМЕТР 3.3 ПСИХОЛОГО-ПЕДАГОГИЧЕСКИЕ УСЛОВИЯ</t>
  </si>
  <si>
    <t>Педагог внимателен к просьбам и пожеланиям детей, не оставляет их без внимания, выполняет данные обещания</t>
  </si>
  <si>
    <t>Педагог демонстрирует уважительное отношение к каждому ребенку, к его чувствам и потребностям</t>
  </si>
  <si>
    <t xml:space="preserve">Педагог умеет подчеркнуть достоинства каждого ребенка и дать ему рекомендации, не унижая его человеческое достоинство </t>
  </si>
  <si>
    <t>Педагог использует доброжелательный недирективный тон речи и соответствующие возникшей педагогической ситуации речевые формулы, позволяющие ребенку почувствовать свою значимость</t>
  </si>
  <si>
    <t xml:space="preserve">Педагог создает ситуации эмоциональной отзывчивости, сопереживания, как в среде детей, так и в среде взрослых; </t>
  </si>
  <si>
    <t>Педагог умеет сдерживать эмоции даже в сложных конфликтных ситуациях</t>
  </si>
  <si>
    <t>Педагог создает условия для самостоятельности детей</t>
  </si>
  <si>
    <t>Педагог часто выступает партнером по детской деятельности</t>
  </si>
  <si>
    <t>Педагог предоставляет детям достаточное количество ситуаций выбора</t>
  </si>
  <si>
    <t>Наличие локальных актов о принятии мер и организации мероприятий, направленных на улучшение психолого-педагогических условий (документ должен содержать сведения о принимаемых мерах/проведенных мероприятиях, сведения о сроках реализации мер/мероприятий, об ответственных и об участниках)</t>
  </si>
  <si>
    <t>ПАРАМЕТР 5.2 ОБЕСПЕЧЕНИЕ БЕЗОПАСНОСТИ</t>
  </si>
  <si>
    <t xml:space="preserve">Групповое помещение соответствует требованиям безопасности (оборудование исправно и функционирует, пути эвакуации свободны и функционируют, мебель соответствует требованиям нормативных документов) </t>
  </si>
  <si>
    <t>Территория для прогулок на свежем воздухе соответствует требованиям безопасности (покрытие ровное, прогулочные веранды, оборудование для игр детей и ограждение участка целостны, зеленые насаждения соответствуют требованиям)</t>
  </si>
  <si>
    <t>Пространство для прогулок зонировано таким образом, чтобы младшие дети (3–4 лет) не могли самопроизвольно использовать более сложное и опасное спортивно-игровое оборудование для старших детей (6–7 лет).</t>
  </si>
  <si>
    <t>Предусмотрена работа с детьми по формированию безопасного поведения в ДОО</t>
  </si>
  <si>
    <t>Предусмотрен комплекс взаимосвязанных мер по обеспечению и контролю безопасности помещения и пр. Напр., предусмотрены фиксаторы створок окон и замки на окнах, предотвращающие случайное открытие окон детьми; установлена защита от защемления пальцев в дверях; установлены барьеры, предотвращающие падение ребенка с кровати, предусмотрена защита мебели от опрокидывания</t>
  </si>
  <si>
    <t>Название группы: Вторая группа раннего возраста</t>
  </si>
  <si>
    <t>Особенности группы: общеразвивающая</t>
  </si>
  <si>
    <t>Возрастной диапазон: 1,6 - 2 года</t>
  </si>
  <si>
    <t>Название группы: Первая младшая</t>
  </si>
  <si>
    <t>Возрастной диапазон: 2-3</t>
  </si>
  <si>
    <t xml:space="preserve"> </t>
  </si>
  <si>
    <t xml:space="preserve">Название группы: Вторая младшая </t>
  </si>
  <si>
    <t>Возрастной диапазон: 3-4</t>
  </si>
  <si>
    <t>Название группы: Средняя</t>
  </si>
  <si>
    <t>Возрастной диапазон: 4-5</t>
  </si>
  <si>
    <t>Название группы: Старшая</t>
  </si>
  <si>
    <t>Возрастной диапазон: 5-6</t>
  </si>
  <si>
    <t xml:space="preserve">Название группы: Подготовительная </t>
  </si>
  <si>
    <t>Возрастной диапазон: 6-7</t>
  </si>
  <si>
    <t>Название группы: Старшая ТНР</t>
  </si>
  <si>
    <t>Особенности группы: ТНР компенсирующая</t>
  </si>
  <si>
    <t>Возрастной диапазон: 5-7</t>
  </si>
  <si>
    <t>Название группы: Подготовительная ТНР</t>
  </si>
  <si>
    <t>Название группы: Группа кратковременного пребывания старшая</t>
  </si>
  <si>
    <t xml:space="preserve">Название группы: Группа семейного воспитания смешанная дошкольная </t>
  </si>
  <si>
    <t>Возрастной диапазон: 3-7</t>
  </si>
</sst>
</file>

<file path=xl/styles.xml><?xml version="1.0" encoding="utf-8"?>
<styleSheet xmlns="http://schemas.openxmlformats.org/spreadsheetml/2006/main">
  <numFmts count="15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₽&quot;_-;\-* #,##0.00\ &quot;₽&quot;_-;_-* &quot;-&quot;??\ &quot;₽&quot;_-;_-@_-"/>
    <numFmt numFmtId="177" formatCode="_-* #,##0\ &quot;₽&quot;_-;\-* #,##0\ &quot;₽&quot;_-;_-* &quot;-&quot;\ &quot;₽&quot;_-;_-@_-"/>
    <numFmt numFmtId="178" formatCode="#,##0.00\ &quot;₽&quot;"/>
  </numFmts>
  <fonts count="61">
    <font>
      <sz val="11"/>
      <color theme="1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20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i/>
      <sz val="12"/>
      <color indexed="8"/>
      <name val="Times New Roman"/>
      <family val="1"/>
    </font>
    <font>
      <b/>
      <sz val="14"/>
      <color indexed="36"/>
      <name val="Calibri"/>
      <family val="2"/>
    </font>
    <font>
      <b/>
      <sz val="18"/>
      <color indexed="8"/>
      <name val="Calibri"/>
      <family val="0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5700"/>
      <name val="Calibri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14" fillId="0" borderId="0" applyFont="0" applyFill="0" applyBorder="0" applyAlignment="0" applyProtection="0"/>
    <xf numFmtId="0" fontId="0" fillId="3" borderId="0" applyNumberFormat="0" applyBorder="0" applyAlignment="0" applyProtection="0"/>
    <xf numFmtId="0" fontId="40" fillId="4" borderId="0" applyNumberFormat="0" applyBorder="0" applyAlignment="0" applyProtection="0"/>
    <xf numFmtId="4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0" fillId="5" borderId="0" applyNumberFormat="0" applyBorder="0" applyAlignment="0" applyProtection="0"/>
    <xf numFmtId="9" fontId="14" fillId="0" borderId="0" applyFont="0" applyFill="0" applyBorder="0" applyAlignment="0" applyProtection="0"/>
    <xf numFmtId="0" fontId="0" fillId="6" borderId="0" applyNumberFormat="0" applyBorder="0" applyAlignment="0" applyProtection="0"/>
    <xf numFmtId="0" fontId="41" fillId="0" borderId="1" applyNumberFormat="0" applyFill="0" applyAlignment="0" applyProtection="0"/>
    <xf numFmtId="0" fontId="42" fillId="7" borderId="2" applyNumberFormat="0" applyAlignment="0" applyProtection="0"/>
    <xf numFmtId="0" fontId="4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9" borderId="3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10" borderId="7" applyNumberFormat="0" applyAlignment="0" applyProtection="0"/>
    <xf numFmtId="0" fontId="52" fillId="11" borderId="8" applyNumberFormat="0" applyAlignment="0" applyProtection="0"/>
    <xf numFmtId="0" fontId="53" fillId="7" borderId="7" applyNumberFormat="0" applyAlignment="0" applyProtection="0"/>
    <xf numFmtId="0" fontId="54" fillId="0" borderId="9" applyNumberFormat="0" applyFill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6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56" fillId="31" borderId="0" applyNumberFormat="0" applyBorder="0" applyAlignment="0" applyProtection="0"/>
    <xf numFmtId="0" fontId="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58" fillId="5" borderId="0" xfId="0" applyFont="1" applyFill="1" applyAlignment="1">
      <alignment/>
    </xf>
    <xf numFmtId="0" fontId="0" fillId="5" borderId="0" xfId="0" applyFill="1" applyAlignment="1">
      <alignment/>
    </xf>
    <xf numFmtId="0" fontId="58" fillId="8" borderId="0" xfId="0" applyFont="1" applyFill="1" applyAlignment="1">
      <alignment/>
    </xf>
    <xf numFmtId="0" fontId="0" fillId="8" borderId="0" xfId="0" applyFill="1" applyAlignment="1">
      <alignment/>
    </xf>
    <xf numFmtId="0" fontId="58" fillId="21" borderId="0" xfId="0" applyFont="1" applyFill="1" applyAlignment="1">
      <alignment/>
    </xf>
    <xf numFmtId="0" fontId="0" fillId="21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0" fillId="20" borderId="12" xfId="0" applyFill="1" applyBorder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59" fillId="26" borderId="12" xfId="0" applyFont="1" applyFill="1" applyBorder="1" applyAlignment="1">
      <alignment/>
    </xf>
    <xf numFmtId="0" fontId="6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7" fillId="33" borderId="12" xfId="0" applyFont="1" applyFill="1" applyBorder="1" applyAlignment="1">
      <alignment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6" fillId="33" borderId="12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2" fontId="6" fillId="35" borderId="12" xfId="0" applyNumberFormat="1" applyFont="1" applyFill="1" applyBorder="1" applyAlignment="1">
      <alignment horizontal="center" vertical="center" wrapText="1"/>
    </xf>
    <xf numFmtId="0" fontId="60" fillId="22" borderId="0" xfId="0" applyFont="1" applyFill="1" applyAlignment="1">
      <alignment/>
    </xf>
    <xf numFmtId="0" fontId="60" fillId="0" borderId="0" xfId="0" applyFont="1" applyAlignment="1">
      <alignment/>
    </xf>
    <xf numFmtId="0" fontId="17" fillId="0" borderId="14" xfId="0" applyFont="1" applyBorder="1" applyAlignment="1">
      <alignment/>
    </xf>
    <xf numFmtId="0" fontId="18" fillId="0" borderId="0" xfId="0" applyFont="1" applyAlignment="1">
      <alignment/>
    </xf>
    <xf numFmtId="0" fontId="17" fillId="0" borderId="14" xfId="0" applyFont="1" applyBorder="1" applyAlignment="1">
      <alignment vertical="justify"/>
    </xf>
    <xf numFmtId="178" fontId="60" fillId="22" borderId="0" xfId="0" applyNumberFormat="1" applyFont="1" applyFill="1" applyAlignment="1">
      <alignment vertical="justify"/>
    </xf>
    <xf numFmtId="0" fontId="60" fillId="8" borderId="0" xfId="0" applyFont="1" applyFill="1" applyAlignment="1">
      <alignment/>
    </xf>
    <xf numFmtId="0" fontId="60" fillId="21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525"/>
          <c:y val="0.291"/>
          <c:w val="0.7945"/>
          <c:h val="0.5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'Свод. ДО (зап. автом.)'!$A$3:$B$3</c:f>
              <c:strCache>
                <c:ptCount val="1"/>
                <c:pt idx="0">
                  <c:v>КРИТЕРИЙ 1 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'Свод. ДО (зап. автом.)'!$A$5:$A$9</c:f>
              <c:strCache/>
            </c:strRef>
          </c:cat>
          <c:val>
            <c:numRef>
              <c:f>'Свод. ДО (зап. автом.)'!$B$5:$B$9</c:f>
              <c:numCache/>
            </c:numRef>
          </c:val>
        </c:ser>
        <c:axId val="61380590"/>
        <c:axId val="28684951"/>
      </c:barChart>
      <c:catAx>
        <c:axId val="61380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84951"/>
        <c:crosses val="autoZero"/>
        <c:auto val="1"/>
        <c:lblOffset val="100"/>
        <c:tickLblSkip val="1"/>
        <c:noMultiLvlLbl val="0"/>
      </c:catAx>
      <c:valAx>
        <c:axId val="28684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805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525"/>
          <c:y val="0.292"/>
          <c:w val="0.7945"/>
          <c:h val="0.5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'Свод. ДО (зап. автом.)'!$A$10:$B$10</c:f>
              <c:strCache>
                <c:ptCount val="1"/>
                <c:pt idx="0">
                  <c:v>КРИТЕРИЙ 2 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'Свод. ДО (зап. автом.)'!$A$12:$A$17</c:f>
              <c:strCache/>
            </c:strRef>
          </c:cat>
          <c:val>
            <c:numRef>
              <c:f>'Свод. ДО (зап. автом.)'!$B$12:$B$17</c:f>
              <c:numCache/>
            </c:numRef>
          </c:val>
        </c:ser>
        <c:axId val="61257580"/>
        <c:axId val="19213181"/>
      </c:barChart>
      <c:catAx>
        <c:axId val="61257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13181"/>
        <c:crosses val="autoZero"/>
        <c:auto val="1"/>
        <c:lblOffset val="100"/>
        <c:tickLblSkip val="1"/>
        <c:noMultiLvlLbl val="0"/>
      </c:catAx>
      <c:valAx>
        <c:axId val="19213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575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7675"/>
          <c:y val="0.294"/>
          <c:w val="0.77025"/>
          <c:h val="0.5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'Свод. ДО (зап. автом.)'!$A$18:$B$18</c:f>
              <c:strCache>
                <c:ptCount val="1"/>
                <c:pt idx="0">
                  <c:v>КРИТЕРИЙ 3 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'Свод. ДО (зап. автом.)'!$A$20:$A$22</c:f>
              <c:strCache/>
            </c:strRef>
          </c:cat>
          <c:val>
            <c:numRef>
              <c:f>'Свод. ДО (зап. автом.)'!$B$20:$B$22</c:f>
              <c:numCache/>
            </c:numRef>
          </c:val>
        </c:ser>
        <c:axId val="3019930"/>
        <c:axId val="31208019"/>
      </c:barChart>
      <c:catAx>
        <c:axId val="301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08019"/>
        <c:crosses val="autoZero"/>
        <c:auto val="1"/>
        <c:lblOffset val="100"/>
        <c:tickLblSkip val="1"/>
        <c:noMultiLvlLbl val="0"/>
      </c:catAx>
      <c:valAx>
        <c:axId val="31208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9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525"/>
          <c:y val="0.293"/>
          <c:w val="0.7945"/>
          <c:h val="0.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'Свод. ДО (зап. автом.)'!$A$23:$B$23</c:f>
              <c:strCache>
                <c:ptCount val="1"/>
                <c:pt idx="0">
                  <c:v>КРИТЕРИЙ 4 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'Свод. ДО (зап. автом.)'!$A$25:$A$27</c:f>
              <c:strCache/>
            </c:strRef>
          </c:cat>
          <c:val>
            <c:numRef>
              <c:f>'Свод. ДО (зап. автом.)'!$B$25:$B$27</c:f>
              <c:numCache/>
            </c:numRef>
          </c:val>
        </c:ser>
        <c:axId val="54207224"/>
        <c:axId val="13206681"/>
      </c:barChart>
      <c:catAx>
        <c:axId val="54207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206681"/>
        <c:crosses val="autoZero"/>
        <c:auto val="1"/>
        <c:lblOffset val="100"/>
        <c:tickLblSkip val="1"/>
        <c:noMultiLvlLbl val="0"/>
      </c:catAx>
      <c:valAx>
        <c:axId val="13206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07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525"/>
          <c:y val="0.29175"/>
          <c:w val="0.7945"/>
          <c:h val="0.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'Свод. ДО (зап. автом.)'!$A$33:$B$33</c:f>
              <c:strCache>
                <c:ptCount val="1"/>
                <c:pt idx="0">
                  <c:v>КРИТЕРИЙ 6 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'Свод. ДО (зап. автом.)'!$A$35:$A$37</c:f>
              <c:strCache/>
            </c:strRef>
          </c:cat>
          <c:val>
            <c:numRef>
              <c:f>'Свод. ДО (зап. автом.)'!$B$35:$B$37</c:f>
              <c:numCache/>
            </c:numRef>
          </c:val>
        </c:ser>
        <c:axId val="10281478"/>
        <c:axId val="53476303"/>
      </c:barChart>
      <c:catAx>
        <c:axId val="1028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76303"/>
        <c:crosses val="autoZero"/>
        <c:auto val="1"/>
        <c:lblOffset val="100"/>
        <c:tickLblSkip val="1"/>
        <c:noMultiLvlLbl val="0"/>
      </c:catAx>
      <c:valAx>
        <c:axId val="53476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281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7675"/>
          <c:y val="0.2925"/>
          <c:w val="0.77025"/>
          <c:h val="0.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'Свод. ДО (зап. автом.)'!$A$28:$B$28</c:f>
              <c:strCache>
                <c:ptCount val="1"/>
                <c:pt idx="0">
                  <c:v>КРИТЕРИЙ 5 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'Свод. ДО (зап. автом.)'!$A$30:$A$32</c:f>
              <c:strCache/>
            </c:strRef>
          </c:cat>
          <c:val>
            <c:numRef>
              <c:f>'Свод. ДО (зап. автом.)'!$B$30:$B$32</c:f>
              <c:numCache/>
            </c:numRef>
          </c:val>
        </c:ser>
        <c:axId val="24034628"/>
        <c:axId val="38727029"/>
      </c:barChart>
      <c:catAx>
        <c:axId val="24034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727029"/>
        <c:crosses val="autoZero"/>
        <c:auto val="1"/>
        <c:lblOffset val="100"/>
        <c:tickLblSkip val="1"/>
        <c:noMultiLvlLbl val="0"/>
      </c:catAx>
      <c:valAx>
        <c:axId val="38727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034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2</xdr:row>
      <xdr:rowOff>114300</xdr:rowOff>
    </xdr:from>
    <xdr:to>
      <xdr:col>7</xdr:col>
      <xdr:colOff>419100</xdr:colOff>
      <xdr:row>11</xdr:row>
      <xdr:rowOff>180975</xdr:rowOff>
    </xdr:to>
    <xdr:graphicFrame>
      <xdr:nvGraphicFramePr>
        <xdr:cNvPr id="1" name="Chart 440"/>
        <xdr:cNvGraphicFramePr/>
      </xdr:nvGraphicFramePr>
      <xdr:xfrm>
        <a:off x="6038850" y="533400"/>
        <a:ext cx="25336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2</xdr:row>
      <xdr:rowOff>104775</xdr:rowOff>
    </xdr:from>
    <xdr:to>
      <xdr:col>12</xdr:col>
      <xdr:colOff>438150</xdr:colOff>
      <xdr:row>11</xdr:row>
      <xdr:rowOff>171450</xdr:rowOff>
    </xdr:to>
    <xdr:graphicFrame>
      <xdr:nvGraphicFramePr>
        <xdr:cNvPr id="2" name="Chart 441"/>
        <xdr:cNvGraphicFramePr/>
      </xdr:nvGraphicFramePr>
      <xdr:xfrm>
        <a:off x="8963025" y="523875"/>
        <a:ext cx="2533650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12</xdr:row>
      <xdr:rowOff>180975</xdr:rowOff>
    </xdr:from>
    <xdr:to>
      <xdr:col>7</xdr:col>
      <xdr:colOff>419100</xdr:colOff>
      <xdr:row>22</xdr:row>
      <xdr:rowOff>66675</xdr:rowOff>
    </xdr:to>
    <xdr:graphicFrame>
      <xdr:nvGraphicFramePr>
        <xdr:cNvPr id="3" name="Chart 442"/>
        <xdr:cNvGraphicFramePr/>
      </xdr:nvGraphicFramePr>
      <xdr:xfrm>
        <a:off x="6038850" y="2543175"/>
        <a:ext cx="2533650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200025</xdr:colOff>
      <xdr:row>13</xdr:row>
      <xdr:rowOff>0</xdr:rowOff>
    </xdr:from>
    <xdr:to>
      <xdr:col>12</xdr:col>
      <xdr:colOff>409575</xdr:colOff>
      <xdr:row>22</xdr:row>
      <xdr:rowOff>76200</xdr:rowOff>
    </xdr:to>
    <xdr:graphicFrame>
      <xdr:nvGraphicFramePr>
        <xdr:cNvPr id="4" name="Chart 443"/>
        <xdr:cNvGraphicFramePr/>
      </xdr:nvGraphicFramePr>
      <xdr:xfrm>
        <a:off x="8934450" y="2552700"/>
        <a:ext cx="2533650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200025</xdr:colOff>
      <xdr:row>23</xdr:row>
      <xdr:rowOff>0</xdr:rowOff>
    </xdr:from>
    <xdr:to>
      <xdr:col>12</xdr:col>
      <xdr:colOff>409575</xdr:colOff>
      <xdr:row>32</xdr:row>
      <xdr:rowOff>95250</xdr:rowOff>
    </xdr:to>
    <xdr:graphicFrame>
      <xdr:nvGraphicFramePr>
        <xdr:cNvPr id="5" name="Chart 444"/>
        <xdr:cNvGraphicFramePr/>
      </xdr:nvGraphicFramePr>
      <xdr:xfrm>
        <a:off x="8934450" y="4505325"/>
        <a:ext cx="2533650" cy="1819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200025</xdr:colOff>
      <xdr:row>23</xdr:row>
      <xdr:rowOff>9525</xdr:rowOff>
    </xdr:from>
    <xdr:to>
      <xdr:col>7</xdr:col>
      <xdr:colOff>409575</xdr:colOff>
      <xdr:row>32</xdr:row>
      <xdr:rowOff>104775</xdr:rowOff>
    </xdr:to>
    <xdr:graphicFrame>
      <xdr:nvGraphicFramePr>
        <xdr:cNvPr id="6" name="Chart 445"/>
        <xdr:cNvGraphicFramePr/>
      </xdr:nvGraphicFramePr>
      <xdr:xfrm>
        <a:off x="6029325" y="4514850"/>
        <a:ext cx="2533650" cy="1819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6"/>
  <sheetViews>
    <sheetView zoomScale="120" zoomScaleNormal="120" workbookViewId="0" topLeftCell="A1">
      <selection activeCell="A7" sqref="A7"/>
    </sheetView>
  </sheetViews>
  <sheetFormatPr defaultColWidth="8.7109375" defaultRowHeight="15"/>
  <cols>
    <col min="1" max="1" width="91.8515625" style="0" customWidth="1"/>
  </cols>
  <sheetData>
    <row r="1" ht="18.75">
      <c r="A1" s="55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5" ht="14.25">
      <c r="A5" s="56" t="s">
        <v>4</v>
      </c>
    </row>
    <row r="6" ht="15">
      <c r="A6" s="56"/>
    </row>
    <row r="7" ht="37.5">
      <c r="A7" s="57" t="s">
        <v>5</v>
      </c>
    </row>
    <row r="8" s="53" customFormat="1" ht="36.75" customHeight="1">
      <c r="A8" s="58" t="s">
        <v>6</v>
      </c>
    </row>
    <row r="9" s="54" customFormat="1" ht="18">
      <c r="A9" s="59" t="s">
        <v>7</v>
      </c>
    </row>
    <row r="10" s="54" customFormat="1" ht="18">
      <c r="A10" s="60" t="s">
        <v>8</v>
      </c>
    </row>
    <row r="11" s="54" customFormat="1" ht="18.75"/>
    <row r="12" ht="37.5">
      <c r="A12" s="57" t="s">
        <v>9</v>
      </c>
    </row>
    <row r="13" ht="15">
      <c r="A13" s="61"/>
    </row>
    <row r="14" ht="18.75">
      <c r="A14" s="57" t="s">
        <v>10</v>
      </c>
    </row>
    <row r="15" ht="15">
      <c r="A15" s="62"/>
    </row>
    <row r="16" ht="37.5">
      <c r="A16" s="57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94"/>
  <sheetViews>
    <sheetView view="pageBreakPreview" zoomScaleSheetLayoutView="100" workbookViewId="0" topLeftCell="A160">
      <selection activeCell="B160" sqref="B160"/>
    </sheetView>
  </sheetViews>
  <sheetFormatPr defaultColWidth="8.7109375" defaultRowHeight="15"/>
  <cols>
    <col min="1" max="1" width="87.28125" style="0" customWidth="1"/>
    <col min="2" max="2" width="45.28125" style="0" customWidth="1"/>
  </cols>
  <sheetData>
    <row r="1" spans="1:2" ht="18">
      <c r="A1" s="1" t="s">
        <v>46</v>
      </c>
      <c r="B1" s="1"/>
    </row>
    <row r="2" ht="14.25">
      <c r="A2" s="2"/>
    </row>
    <row r="3" spans="1:2" ht="18" customHeight="1">
      <c r="A3" s="1" t="s">
        <v>47</v>
      </c>
      <c r="B3" s="1"/>
    </row>
    <row r="4" spans="1:2" ht="22.5">
      <c r="A4" s="3" t="s">
        <v>48</v>
      </c>
      <c r="B4" s="3"/>
    </row>
    <row r="5" spans="1:2" ht="25.5">
      <c r="A5" s="4" t="s">
        <v>377</v>
      </c>
      <c r="B5" s="5"/>
    </row>
    <row r="6" spans="1:2" ht="25.5">
      <c r="A6" s="6" t="s">
        <v>368</v>
      </c>
      <c r="B6" s="7"/>
    </row>
    <row r="7" spans="1:2" ht="25.5">
      <c r="A7" s="8" t="s">
        <v>378</v>
      </c>
      <c r="B7" s="9"/>
    </row>
    <row r="8" spans="1:2" ht="17.25" customHeight="1">
      <c r="A8" s="10" t="s">
        <v>199</v>
      </c>
      <c r="B8" s="11"/>
    </row>
    <row r="9" spans="1:2" ht="17.25">
      <c r="A9" s="12" t="s">
        <v>200</v>
      </c>
      <c r="B9" s="12"/>
    </row>
    <row r="10" spans="1:2" ht="18">
      <c r="A10" s="13" t="s">
        <v>50</v>
      </c>
      <c r="B10" s="14" t="s">
        <v>51</v>
      </c>
    </row>
    <row r="11" spans="1:2" ht="77.25">
      <c r="A11" s="13"/>
      <c r="B11" s="15" t="s">
        <v>201</v>
      </c>
    </row>
    <row r="12" spans="1:2" ht="15">
      <c r="A12" s="16" t="s">
        <v>202</v>
      </c>
      <c r="B12" s="17"/>
    </row>
    <row r="13" spans="1:2" ht="46.5">
      <c r="A13" s="18" t="s">
        <v>203</v>
      </c>
      <c r="B13" s="19">
        <v>3</v>
      </c>
    </row>
    <row r="14" spans="1:2" ht="46.5">
      <c r="A14" s="18" t="s">
        <v>204</v>
      </c>
      <c r="B14" s="19">
        <v>3</v>
      </c>
    </row>
    <row r="15" spans="1:2" ht="46.5">
      <c r="A15" s="18" t="s">
        <v>205</v>
      </c>
      <c r="B15" s="19">
        <v>3</v>
      </c>
    </row>
    <row r="16" spans="1:2" ht="15">
      <c r="A16" s="16" t="s">
        <v>206</v>
      </c>
      <c r="B16" s="17"/>
    </row>
    <row r="17" spans="1:2" ht="30.75">
      <c r="A17" s="18" t="s">
        <v>207</v>
      </c>
      <c r="B17" s="19">
        <v>3</v>
      </c>
    </row>
    <row r="18" spans="1:2" ht="30.75">
      <c r="A18" s="18" t="s">
        <v>208</v>
      </c>
      <c r="B18" s="19">
        <v>3</v>
      </c>
    </row>
    <row r="19" spans="1:2" ht="46.5">
      <c r="A19" s="18" t="s">
        <v>209</v>
      </c>
      <c r="B19" s="19">
        <v>3</v>
      </c>
    </row>
    <row r="20" spans="1:2" ht="46.5">
      <c r="A20" s="18" t="s">
        <v>210</v>
      </c>
      <c r="B20" s="19">
        <v>3</v>
      </c>
    </row>
    <row r="21" spans="1:2" ht="46.5">
      <c r="A21" s="18" t="s">
        <v>211</v>
      </c>
      <c r="B21" s="19">
        <v>3</v>
      </c>
    </row>
    <row r="22" spans="1:2" ht="46.5">
      <c r="A22" s="18" t="s">
        <v>212</v>
      </c>
      <c r="B22" s="19">
        <v>3</v>
      </c>
    </row>
    <row r="23" spans="1:2" ht="15">
      <c r="A23" s="18" t="s">
        <v>213</v>
      </c>
      <c r="B23" s="19"/>
    </row>
    <row r="24" spans="1:2" ht="15">
      <c r="A24" s="18" t="s">
        <v>214</v>
      </c>
      <c r="B24" s="19">
        <v>3</v>
      </c>
    </row>
    <row r="25" spans="1:2" ht="15">
      <c r="A25" s="16" t="s">
        <v>215</v>
      </c>
      <c r="B25" s="17"/>
    </row>
    <row r="26" spans="1:2" ht="61.5">
      <c r="A26" s="18" t="s">
        <v>216</v>
      </c>
      <c r="B26" s="19">
        <v>2</v>
      </c>
    </row>
    <row r="27" spans="1:2" ht="61.5">
      <c r="A27" s="18" t="s">
        <v>217</v>
      </c>
      <c r="B27" s="19">
        <v>2</v>
      </c>
    </row>
    <row r="28" spans="1:2" ht="46.5">
      <c r="A28" s="18" t="s">
        <v>218</v>
      </c>
      <c r="B28" s="19">
        <v>2</v>
      </c>
    </row>
    <row r="29" spans="1:2" ht="30.75">
      <c r="A29" s="18" t="s">
        <v>219</v>
      </c>
      <c r="B29" s="19">
        <v>2</v>
      </c>
    </row>
    <row r="30" spans="1:2" ht="30.75">
      <c r="A30" s="18" t="s">
        <v>220</v>
      </c>
      <c r="B30" s="19">
        <v>2</v>
      </c>
    </row>
    <row r="31" spans="1:2" ht="30.75">
      <c r="A31" s="18" t="s">
        <v>221</v>
      </c>
      <c r="B31" s="19">
        <v>2</v>
      </c>
    </row>
    <row r="32" spans="1:2" ht="30">
      <c r="A32" s="20" t="s">
        <v>222</v>
      </c>
      <c r="B32" s="21">
        <f>SUM(B13:B31)/17</f>
        <v>2.4705882352941178</v>
      </c>
    </row>
    <row r="33" spans="1:2" ht="17.25">
      <c r="A33" s="12" t="s">
        <v>223</v>
      </c>
      <c r="B33" s="12"/>
    </row>
    <row r="34" spans="1:2" ht="14.25">
      <c r="A34" s="13" t="s">
        <v>50</v>
      </c>
      <c r="B34" s="19"/>
    </row>
    <row r="35" spans="1:2" ht="14.25">
      <c r="A35" s="13"/>
      <c r="B35" s="19"/>
    </row>
    <row r="36" spans="1:2" ht="61.5">
      <c r="A36" s="22" t="s">
        <v>224</v>
      </c>
      <c r="B36" s="19">
        <v>3</v>
      </c>
    </row>
    <row r="37" spans="1:2" ht="46.5">
      <c r="A37" s="22" t="s">
        <v>225</v>
      </c>
      <c r="B37" s="19">
        <v>3</v>
      </c>
    </row>
    <row r="38" spans="1:2" ht="30.75">
      <c r="A38" s="22" t="s">
        <v>226</v>
      </c>
      <c r="B38" s="19">
        <v>3</v>
      </c>
    </row>
    <row r="39" spans="1:2" ht="30.75">
      <c r="A39" s="22" t="s">
        <v>227</v>
      </c>
      <c r="B39" s="19">
        <v>3</v>
      </c>
    </row>
    <row r="40" spans="1:2" ht="46.5">
      <c r="A40" s="22" t="s">
        <v>228</v>
      </c>
      <c r="B40" s="19">
        <v>2</v>
      </c>
    </row>
    <row r="41" spans="1:2" ht="46.5">
      <c r="A41" s="22" t="s">
        <v>229</v>
      </c>
      <c r="B41" s="19">
        <v>3</v>
      </c>
    </row>
    <row r="42" spans="1:2" ht="46.5">
      <c r="A42" s="22" t="s">
        <v>230</v>
      </c>
      <c r="B42" s="19">
        <v>3</v>
      </c>
    </row>
    <row r="43" spans="1:2" ht="46.5">
      <c r="A43" s="22" t="s">
        <v>231</v>
      </c>
      <c r="B43" s="19">
        <v>3</v>
      </c>
    </row>
    <row r="44" spans="1:2" ht="30.75">
      <c r="A44" s="22" t="s">
        <v>232</v>
      </c>
      <c r="B44" s="19">
        <v>3</v>
      </c>
    </row>
    <row r="45" spans="1:2" ht="46.5">
      <c r="A45" s="22" t="s">
        <v>233</v>
      </c>
      <c r="B45" s="19">
        <v>3</v>
      </c>
    </row>
    <row r="46" spans="1:2" ht="30.75">
      <c r="A46" s="22" t="s">
        <v>234</v>
      </c>
      <c r="B46" s="19">
        <v>3</v>
      </c>
    </row>
    <row r="47" spans="1:2" ht="61.5">
      <c r="A47" s="22" t="s">
        <v>235</v>
      </c>
      <c r="B47" s="19">
        <v>3</v>
      </c>
    </row>
    <row r="48" spans="1:2" ht="46.5">
      <c r="A48" s="22" t="s">
        <v>236</v>
      </c>
      <c r="B48" s="19">
        <v>3</v>
      </c>
    </row>
    <row r="49" spans="1:2" ht="30.75">
      <c r="A49" s="22" t="s">
        <v>237</v>
      </c>
      <c r="B49" s="19">
        <v>3</v>
      </c>
    </row>
    <row r="50" spans="1:2" ht="15">
      <c r="A50" s="22" t="s">
        <v>238</v>
      </c>
      <c r="B50" s="19"/>
    </row>
    <row r="51" spans="1:2" ht="30">
      <c r="A51" s="23" t="s">
        <v>239</v>
      </c>
      <c r="B51" s="21">
        <f>SUM(B36:B50)/15</f>
        <v>2.7333333333333334</v>
      </c>
    </row>
    <row r="52" spans="1:2" ht="17.25">
      <c r="A52" s="12" t="s">
        <v>240</v>
      </c>
      <c r="B52" s="12"/>
    </row>
    <row r="53" spans="1:2" ht="14.25">
      <c r="A53" s="13" t="s">
        <v>50</v>
      </c>
      <c r="B53" s="19"/>
    </row>
    <row r="54" spans="1:2" ht="14.25">
      <c r="A54" s="13"/>
      <c r="B54" s="19"/>
    </row>
    <row r="55" spans="1:2" ht="46.5">
      <c r="A55" s="22" t="s">
        <v>241</v>
      </c>
      <c r="B55" s="19">
        <v>3</v>
      </c>
    </row>
    <row r="56" spans="1:2" ht="46.5">
      <c r="A56" s="22" t="s">
        <v>242</v>
      </c>
      <c r="B56" s="19">
        <v>3</v>
      </c>
    </row>
    <row r="57" spans="1:2" ht="15">
      <c r="A57" s="22" t="s">
        <v>243</v>
      </c>
      <c r="B57" s="19">
        <v>3</v>
      </c>
    </row>
    <row r="58" spans="1:2" ht="30.75">
      <c r="A58" s="22" t="s">
        <v>244</v>
      </c>
      <c r="B58" s="19">
        <v>3</v>
      </c>
    </row>
    <row r="59" spans="1:2" ht="46.5">
      <c r="A59" s="22" t="s">
        <v>245</v>
      </c>
      <c r="B59" s="19">
        <v>3</v>
      </c>
    </row>
    <row r="60" spans="1:2" ht="30.75">
      <c r="A60" s="22" t="s">
        <v>246</v>
      </c>
      <c r="B60" s="19">
        <v>3</v>
      </c>
    </row>
    <row r="61" spans="1:2" ht="30.75">
      <c r="A61" s="22" t="s">
        <v>247</v>
      </c>
      <c r="B61" s="19">
        <v>3</v>
      </c>
    </row>
    <row r="62" spans="1:2" ht="30.75">
      <c r="A62" s="22" t="s">
        <v>248</v>
      </c>
      <c r="B62" s="19">
        <v>3</v>
      </c>
    </row>
    <row r="63" spans="1:2" ht="30.75">
      <c r="A63" s="22" t="s">
        <v>249</v>
      </c>
      <c r="B63" s="19">
        <v>3</v>
      </c>
    </row>
    <row r="64" spans="1:2" ht="46.5">
      <c r="A64" s="24" t="s">
        <v>250</v>
      </c>
      <c r="B64" s="19">
        <v>3</v>
      </c>
    </row>
    <row r="65" spans="1:2" ht="46.5">
      <c r="A65" s="22" t="s">
        <v>251</v>
      </c>
      <c r="B65" s="19">
        <v>3</v>
      </c>
    </row>
    <row r="66" spans="1:2" ht="61.5">
      <c r="A66" s="22" t="s">
        <v>252</v>
      </c>
      <c r="B66" s="19">
        <v>3</v>
      </c>
    </row>
    <row r="67" spans="1:2" ht="15">
      <c r="A67" s="22" t="s">
        <v>253</v>
      </c>
      <c r="B67" s="19">
        <v>3</v>
      </c>
    </row>
    <row r="68" spans="1:2" ht="30">
      <c r="A68" s="23" t="s">
        <v>254</v>
      </c>
      <c r="B68" s="21">
        <f>SUM(B55:B67)/13</f>
        <v>3</v>
      </c>
    </row>
    <row r="69" spans="1:2" ht="17.25">
      <c r="A69" s="12" t="s">
        <v>255</v>
      </c>
      <c r="B69" s="12"/>
    </row>
    <row r="70" spans="1:2" ht="14.25">
      <c r="A70" s="13" t="s">
        <v>50</v>
      </c>
      <c r="B70" s="19"/>
    </row>
    <row r="71" spans="1:2" ht="14.25">
      <c r="A71" s="13"/>
      <c r="B71" s="19"/>
    </row>
    <row r="72" spans="1:2" ht="46.5">
      <c r="A72" s="22" t="s">
        <v>256</v>
      </c>
      <c r="B72" s="19">
        <v>3</v>
      </c>
    </row>
    <row r="73" spans="1:2" ht="30.75">
      <c r="A73" s="22" t="s">
        <v>257</v>
      </c>
      <c r="B73" s="19">
        <v>3</v>
      </c>
    </row>
    <row r="74" spans="1:2" ht="61.5">
      <c r="A74" s="22" t="s">
        <v>258</v>
      </c>
      <c r="B74" s="19">
        <v>3</v>
      </c>
    </row>
    <row r="75" spans="1:2" ht="46.5">
      <c r="A75" s="22" t="s">
        <v>259</v>
      </c>
      <c r="B75" s="19">
        <v>3</v>
      </c>
    </row>
    <row r="76" spans="1:2" ht="77.25">
      <c r="A76" s="22" t="s">
        <v>260</v>
      </c>
      <c r="B76" s="19">
        <v>3</v>
      </c>
    </row>
    <row r="77" spans="1:2" ht="46.5">
      <c r="A77" s="22" t="s">
        <v>261</v>
      </c>
      <c r="B77" s="19">
        <v>3</v>
      </c>
    </row>
    <row r="78" spans="1:2" ht="30.75">
      <c r="A78" s="22" t="s">
        <v>262</v>
      </c>
      <c r="B78" s="19">
        <v>3</v>
      </c>
    </row>
    <row r="79" spans="1:2" ht="46.5">
      <c r="A79" s="22" t="s">
        <v>263</v>
      </c>
      <c r="B79" s="19">
        <v>3</v>
      </c>
    </row>
    <row r="80" spans="1:2" ht="30.75">
      <c r="A80" s="22" t="s">
        <v>264</v>
      </c>
      <c r="B80" s="19">
        <v>3</v>
      </c>
    </row>
    <row r="81" spans="1:2" ht="46.5">
      <c r="A81" s="22" t="s">
        <v>265</v>
      </c>
      <c r="B81" s="19">
        <v>3</v>
      </c>
    </row>
    <row r="82" spans="1:2" ht="30.75">
      <c r="A82" s="22" t="s">
        <v>266</v>
      </c>
      <c r="B82" s="19">
        <v>3</v>
      </c>
    </row>
    <row r="83" spans="1:2" ht="30">
      <c r="A83" s="23" t="s">
        <v>195</v>
      </c>
      <c r="B83" s="21">
        <f>SUM(B72:B82)/11</f>
        <v>3</v>
      </c>
    </row>
    <row r="84" spans="1:2" ht="17.25">
      <c r="A84" s="12" t="s">
        <v>267</v>
      </c>
      <c r="B84" s="12"/>
    </row>
    <row r="85" spans="1:2" ht="14.25">
      <c r="A85" s="13" t="s">
        <v>50</v>
      </c>
      <c r="B85" s="19"/>
    </row>
    <row r="86" spans="1:2" ht="14.25">
      <c r="A86" s="13"/>
      <c r="B86" s="19"/>
    </row>
    <row r="87" spans="1:2" ht="15">
      <c r="A87" s="16" t="s">
        <v>268</v>
      </c>
      <c r="B87" s="16"/>
    </row>
    <row r="88" spans="1:2" ht="61.5">
      <c r="A88" s="24" t="s">
        <v>269</v>
      </c>
      <c r="B88" s="19">
        <v>2</v>
      </c>
    </row>
    <row r="89" spans="1:2" ht="30.75">
      <c r="A89" s="24" t="s">
        <v>270</v>
      </c>
      <c r="B89" s="19">
        <v>3</v>
      </c>
    </row>
    <row r="90" spans="1:2" ht="30.75">
      <c r="A90" s="24" t="s">
        <v>271</v>
      </c>
      <c r="B90" s="19">
        <v>3</v>
      </c>
    </row>
    <row r="91" spans="1:2" ht="15">
      <c r="A91" s="24" t="s">
        <v>272</v>
      </c>
      <c r="B91" s="19">
        <v>2</v>
      </c>
    </row>
    <row r="92" spans="1:2" ht="15">
      <c r="A92" s="24" t="s">
        <v>273</v>
      </c>
      <c r="B92" s="19">
        <v>3</v>
      </c>
    </row>
    <row r="93" spans="1:2" ht="61.5">
      <c r="A93" s="24" t="s">
        <v>274</v>
      </c>
      <c r="B93" s="19">
        <v>3</v>
      </c>
    </row>
    <row r="94" spans="1:2" ht="30.75">
      <c r="A94" s="24" t="s">
        <v>275</v>
      </c>
      <c r="B94" s="19">
        <v>3</v>
      </c>
    </row>
    <row r="95" spans="1:2" ht="30.75">
      <c r="A95" s="24" t="s">
        <v>276</v>
      </c>
      <c r="B95" s="19">
        <v>3</v>
      </c>
    </row>
    <row r="96" spans="1:2" ht="30.75">
      <c r="A96" s="24" t="s">
        <v>277</v>
      </c>
      <c r="B96" s="19">
        <v>3</v>
      </c>
    </row>
    <row r="97" spans="1:2" ht="46.5">
      <c r="A97" s="24" t="s">
        <v>278</v>
      </c>
      <c r="B97" s="19">
        <v>3</v>
      </c>
    </row>
    <row r="98" spans="1:2" ht="30.75">
      <c r="A98" s="24" t="s">
        <v>279</v>
      </c>
      <c r="B98" s="19">
        <v>3</v>
      </c>
    </row>
    <row r="99" spans="1:2" ht="30.75">
      <c r="A99" s="24" t="s">
        <v>280</v>
      </c>
      <c r="B99" s="19">
        <v>2</v>
      </c>
    </row>
    <row r="100" spans="1:2" ht="46.5">
      <c r="A100" s="24" t="s">
        <v>281</v>
      </c>
      <c r="B100" s="19">
        <v>2</v>
      </c>
    </row>
    <row r="101" spans="1:2" ht="46.5">
      <c r="A101" s="24" t="s">
        <v>282</v>
      </c>
      <c r="B101" s="19">
        <v>2</v>
      </c>
    </row>
    <row r="102" spans="1:2" ht="30.75">
      <c r="A102" s="24" t="s">
        <v>283</v>
      </c>
      <c r="B102" s="19">
        <v>3</v>
      </c>
    </row>
    <row r="103" spans="1:2" ht="46.5">
      <c r="A103" s="24" t="s">
        <v>284</v>
      </c>
      <c r="B103" s="19">
        <v>3</v>
      </c>
    </row>
    <row r="104" spans="1:2" ht="15">
      <c r="A104" s="16" t="s">
        <v>285</v>
      </c>
      <c r="B104" s="16"/>
    </row>
    <row r="105" spans="1:2" ht="108">
      <c r="A105" s="24" t="s">
        <v>286</v>
      </c>
      <c r="B105" s="19">
        <v>3</v>
      </c>
    </row>
    <row r="106" spans="1:2" ht="30.75">
      <c r="A106" s="24" t="s">
        <v>287</v>
      </c>
      <c r="B106" s="19">
        <v>3</v>
      </c>
    </row>
    <row r="107" spans="1:2" ht="77.25">
      <c r="A107" s="24" t="s">
        <v>288</v>
      </c>
      <c r="B107" s="19">
        <v>2</v>
      </c>
    </row>
    <row r="108" spans="1:2" ht="30.75">
      <c r="A108" s="24" t="s">
        <v>289</v>
      </c>
      <c r="B108" s="19">
        <v>2</v>
      </c>
    </row>
    <row r="109" spans="1:2" ht="30.75">
      <c r="A109" s="24" t="s">
        <v>290</v>
      </c>
      <c r="B109" s="19">
        <v>3</v>
      </c>
    </row>
    <row r="110" spans="1:2" ht="30.75">
      <c r="A110" s="24" t="s">
        <v>291</v>
      </c>
      <c r="B110" s="19">
        <v>2</v>
      </c>
    </row>
    <row r="111" spans="1:2" ht="30.75">
      <c r="A111" s="24" t="s">
        <v>292</v>
      </c>
      <c r="B111" s="19">
        <v>3</v>
      </c>
    </row>
    <row r="112" spans="1:2" ht="46.5">
      <c r="A112" s="24" t="s">
        <v>293</v>
      </c>
      <c r="B112" s="19">
        <v>2</v>
      </c>
    </row>
    <row r="113" spans="1:2" ht="30.75">
      <c r="A113" s="24" t="s">
        <v>294</v>
      </c>
      <c r="B113" s="19">
        <v>3</v>
      </c>
    </row>
    <row r="114" spans="1:2" ht="46.5">
      <c r="A114" s="24" t="s">
        <v>295</v>
      </c>
      <c r="B114" s="19">
        <v>2</v>
      </c>
    </row>
    <row r="115" spans="1:2" ht="15">
      <c r="A115" s="24" t="s">
        <v>296</v>
      </c>
      <c r="B115" s="19">
        <v>3</v>
      </c>
    </row>
    <row r="116" spans="1:2" ht="15">
      <c r="A116" s="24" t="s">
        <v>297</v>
      </c>
      <c r="B116" s="19">
        <v>3</v>
      </c>
    </row>
    <row r="117" spans="1:2" ht="15">
      <c r="A117" s="24" t="s">
        <v>298</v>
      </c>
      <c r="B117" s="19">
        <v>2</v>
      </c>
    </row>
    <row r="118" spans="1:2" ht="46.5">
      <c r="A118" s="24" t="s">
        <v>299</v>
      </c>
      <c r="B118" s="19">
        <v>3</v>
      </c>
    </row>
    <row r="119" spans="1:2" ht="30.75">
      <c r="A119" s="24" t="s">
        <v>300</v>
      </c>
      <c r="B119" s="19">
        <v>3</v>
      </c>
    </row>
    <row r="120" spans="1:2" ht="30.75">
      <c r="A120" s="24" t="s">
        <v>301</v>
      </c>
      <c r="B120" s="19">
        <v>3</v>
      </c>
    </row>
    <row r="121" spans="1:2" ht="30.75">
      <c r="A121" s="24" t="s">
        <v>302</v>
      </c>
      <c r="B121" s="19">
        <v>3</v>
      </c>
    </row>
    <row r="122" spans="1:2" ht="46.5">
      <c r="A122" s="24" t="s">
        <v>303</v>
      </c>
      <c r="B122" s="19">
        <v>3</v>
      </c>
    </row>
    <row r="123" spans="1:2" ht="30.75">
      <c r="A123" s="24" t="s">
        <v>304</v>
      </c>
      <c r="B123" s="19">
        <v>3</v>
      </c>
    </row>
    <row r="124" spans="1:2" ht="30.75">
      <c r="A124" s="24" t="s">
        <v>305</v>
      </c>
      <c r="B124" s="19">
        <v>3</v>
      </c>
    </row>
    <row r="125" spans="1:2" ht="46.5">
      <c r="A125" s="24" t="s">
        <v>306</v>
      </c>
      <c r="B125" s="19">
        <v>3</v>
      </c>
    </row>
    <row r="126" spans="1:2" ht="15">
      <c r="A126" s="16" t="s">
        <v>307</v>
      </c>
      <c r="B126" s="16"/>
    </row>
    <row r="127" spans="1:2" ht="46.5">
      <c r="A127" s="24" t="s">
        <v>308</v>
      </c>
      <c r="B127" s="19">
        <v>3</v>
      </c>
    </row>
    <row r="128" spans="1:2" ht="30.75">
      <c r="A128" s="24" t="s">
        <v>309</v>
      </c>
      <c r="B128" s="19">
        <v>3</v>
      </c>
    </row>
    <row r="129" spans="1:2" ht="30.75">
      <c r="A129" s="24" t="s">
        <v>310</v>
      </c>
      <c r="B129" s="19">
        <v>3</v>
      </c>
    </row>
    <row r="130" spans="1:2" ht="15">
      <c r="A130" s="24" t="s">
        <v>311</v>
      </c>
      <c r="B130" s="19">
        <v>3</v>
      </c>
    </row>
    <row r="131" spans="1:2" ht="61.5">
      <c r="A131" s="24" t="s">
        <v>312</v>
      </c>
      <c r="B131" s="19">
        <v>3</v>
      </c>
    </row>
    <row r="132" spans="1:2" ht="46.5">
      <c r="A132" s="24" t="s">
        <v>313</v>
      </c>
      <c r="B132" s="19">
        <v>3</v>
      </c>
    </row>
    <row r="133" spans="1:2" ht="30.75">
      <c r="A133" s="24" t="s">
        <v>314</v>
      </c>
      <c r="B133" s="19">
        <v>2</v>
      </c>
    </row>
    <row r="134" spans="1:2" ht="30.75">
      <c r="A134" s="24" t="s">
        <v>315</v>
      </c>
      <c r="B134" s="19">
        <v>2</v>
      </c>
    </row>
    <row r="135" spans="1:2" ht="46.5">
      <c r="A135" s="24" t="s">
        <v>316</v>
      </c>
      <c r="B135" s="19">
        <v>3</v>
      </c>
    </row>
    <row r="136" spans="1:2" ht="30.75">
      <c r="A136" s="24" t="s">
        <v>317</v>
      </c>
      <c r="B136" s="19">
        <v>2</v>
      </c>
    </row>
    <row r="137" spans="1:2" ht="46.5">
      <c r="A137" s="24" t="s">
        <v>318</v>
      </c>
      <c r="B137" s="19">
        <v>3</v>
      </c>
    </row>
    <row r="138" spans="1:2" ht="77.25">
      <c r="A138" s="24" t="s">
        <v>319</v>
      </c>
      <c r="B138" s="19">
        <v>3</v>
      </c>
    </row>
    <row r="139" spans="1:2" ht="30">
      <c r="A139" s="23" t="s">
        <v>320</v>
      </c>
      <c r="B139" s="21">
        <f>SUM(B87:B138)/49</f>
        <v>2.7142857142857144</v>
      </c>
    </row>
    <row r="140" spans="1:2" ht="34.5">
      <c r="A140" s="12" t="s">
        <v>321</v>
      </c>
      <c r="B140" s="12"/>
    </row>
    <row r="141" spans="1:2" ht="61.5">
      <c r="A141" s="24" t="s">
        <v>322</v>
      </c>
      <c r="B141" s="19">
        <v>3</v>
      </c>
    </row>
    <row r="142" spans="1:2" ht="108">
      <c r="A142" s="24" t="s">
        <v>323</v>
      </c>
      <c r="B142" s="19">
        <v>2</v>
      </c>
    </row>
    <row r="143" spans="1:2" ht="15">
      <c r="A143" s="24" t="s">
        <v>324</v>
      </c>
      <c r="B143" s="19">
        <v>3</v>
      </c>
    </row>
    <row r="144" spans="1:2" ht="77.25">
      <c r="A144" s="24" t="s">
        <v>325</v>
      </c>
      <c r="B144" s="19">
        <v>2</v>
      </c>
    </row>
    <row r="145" spans="1:2" ht="46.5">
      <c r="A145" s="24" t="s">
        <v>326</v>
      </c>
      <c r="B145" s="19">
        <v>3</v>
      </c>
    </row>
    <row r="146" spans="1:2" ht="30">
      <c r="A146" s="23" t="s">
        <v>59</v>
      </c>
      <c r="B146" s="21">
        <f>SUM(B141:B145)/5</f>
        <v>2.6</v>
      </c>
    </row>
    <row r="147" spans="1:2" ht="34.5">
      <c r="A147" s="12" t="s">
        <v>327</v>
      </c>
      <c r="B147" s="12"/>
    </row>
    <row r="148" spans="1:2" ht="14.25">
      <c r="A148" s="13" t="s">
        <v>50</v>
      </c>
      <c r="B148" s="19"/>
    </row>
    <row r="149" spans="1:2" ht="14.25">
      <c r="A149" s="13"/>
      <c r="B149" s="19"/>
    </row>
    <row r="150" spans="1:2" ht="61.5">
      <c r="A150" s="22" t="s">
        <v>328</v>
      </c>
      <c r="B150" s="19">
        <v>3</v>
      </c>
    </row>
    <row r="151" spans="1:2" ht="46.5">
      <c r="A151" s="22" t="s">
        <v>329</v>
      </c>
      <c r="B151" s="19">
        <v>2</v>
      </c>
    </row>
    <row r="152" spans="1:2" ht="30.75">
      <c r="A152" s="22" t="s">
        <v>330</v>
      </c>
      <c r="B152" s="19">
        <v>3</v>
      </c>
    </row>
    <row r="153" spans="1:2" ht="30.75">
      <c r="A153" s="22" t="s">
        <v>331</v>
      </c>
      <c r="B153" s="19">
        <v>3</v>
      </c>
    </row>
    <row r="154" spans="1:2" ht="30.75">
      <c r="A154" s="22" t="s">
        <v>332</v>
      </c>
      <c r="B154" s="19">
        <v>3</v>
      </c>
    </row>
    <row r="155" spans="1:2" ht="30.75">
      <c r="A155" s="22" t="s">
        <v>333</v>
      </c>
      <c r="B155" s="19">
        <v>3</v>
      </c>
    </row>
    <row r="156" spans="1:2" ht="15">
      <c r="A156" s="22" t="s">
        <v>334</v>
      </c>
      <c r="B156" s="19">
        <v>2</v>
      </c>
    </row>
    <row r="157" spans="1:2" ht="15">
      <c r="A157" s="22" t="s">
        <v>335</v>
      </c>
      <c r="B157" s="19">
        <v>3</v>
      </c>
    </row>
    <row r="158" spans="1:2" ht="30.75">
      <c r="A158" s="22" t="s">
        <v>336</v>
      </c>
      <c r="B158" s="19">
        <v>3</v>
      </c>
    </row>
    <row r="159" spans="1:2" ht="30.75">
      <c r="A159" s="22" t="s">
        <v>337</v>
      </c>
      <c r="B159" s="19">
        <v>3</v>
      </c>
    </row>
    <row r="160" spans="1:2" ht="15">
      <c r="A160" s="22" t="s">
        <v>338</v>
      </c>
      <c r="B160" s="19">
        <v>2</v>
      </c>
    </row>
    <row r="161" spans="1:2" ht="15">
      <c r="A161" s="22" t="s">
        <v>339</v>
      </c>
      <c r="B161" s="19">
        <v>3</v>
      </c>
    </row>
    <row r="162" spans="1:2" ht="30.75">
      <c r="A162" s="22" t="s">
        <v>340</v>
      </c>
      <c r="B162" s="19">
        <v>3</v>
      </c>
    </row>
    <row r="163" spans="1:2" ht="30.75">
      <c r="A163" s="22" t="s">
        <v>341</v>
      </c>
      <c r="B163" s="19">
        <v>2</v>
      </c>
    </row>
    <row r="164" spans="1:2" ht="15">
      <c r="A164" s="22" t="s">
        <v>342</v>
      </c>
      <c r="B164" s="19">
        <v>2</v>
      </c>
    </row>
    <row r="165" spans="1:2" ht="15">
      <c r="A165" s="22" t="s">
        <v>343</v>
      </c>
      <c r="B165" s="19">
        <v>2</v>
      </c>
    </row>
    <row r="166" spans="1:2" ht="15">
      <c r="A166" s="22" t="s">
        <v>344</v>
      </c>
      <c r="B166" s="19">
        <v>3</v>
      </c>
    </row>
    <row r="167" spans="1:2" ht="30.75">
      <c r="A167" s="22" t="s">
        <v>345</v>
      </c>
      <c r="B167" s="19">
        <v>2</v>
      </c>
    </row>
    <row r="168" spans="1:2" ht="46.5">
      <c r="A168" s="22" t="s">
        <v>346</v>
      </c>
      <c r="B168" s="19">
        <v>2</v>
      </c>
    </row>
    <row r="169" spans="1:2" ht="30.75">
      <c r="A169" s="22" t="s">
        <v>347</v>
      </c>
      <c r="B169" s="19">
        <v>3</v>
      </c>
    </row>
    <row r="170" spans="1:2" ht="61.5">
      <c r="A170" s="22" t="s">
        <v>348</v>
      </c>
      <c r="B170" s="19">
        <v>3</v>
      </c>
    </row>
    <row r="171" spans="1:2" ht="30">
      <c r="A171" s="23" t="s">
        <v>349</v>
      </c>
      <c r="B171" s="21">
        <f>SUM(B150:B170)</f>
        <v>55</v>
      </c>
    </row>
    <row r="172" spans="1:2" ht="17.25">
      <c r="A172" s="12" t="s">
        <v>350</v>
      </c>
      <c r="B172" s="12"/>
    </row>
    <row r="173" spans="1:2" ht="14.25">
      <c r="A173" s="13" t="s">
        <v>50</v>
      </c>
      <c r="B173" s="19"/>
    </row>
    <row r="174" spans="1:2" ht="14.25">
      <c r="A174" s="13"/>
      <c r="B174" s="19"/>
    </row>
    <row r="175" spans="1:2" ht="30.75">
      <c r="A175" s="22" t="s">
        <v>351</v>
      </c>
      <c r="B175" s="19">
        <v>3</v>
      </c>
    </row>
    <row r="176" spans="1:2" ht="30.75">
      <c r="A176" s="22" t="s">
        <v>352</v>
      </c>
      <c r="B176" s="19">
        <v>3</v>
      </c>
    </row>
    <row r="177" spans="1:2" ht="30.75">
      <c r="A177" s="22" t="s">
        <v>353</v>
      </c>
      <c r="B177" s="19">
        <v>3</v>
      </c>
    </row>
    <row r="178" spans="1:2" ht="46.5">
      <c r="A178" s="22" t="s">
        <v>354</v>
      </c>
      <c r="B178" s="19">
        <v>3</v>
      </c>
    </row>
    <row r="179" spans="1:2" ht="30.75">
      <c r="A179" s="22" t="s">
        <v>355</v>
      </c>
      <c r="B179" s="19">
        <v>3</v>
      </c>
    </row>
    <row r="180" spans="1:2" ht="15">
      <c r="A180" s="22" t="s">
        <v>356</v>
      </c>
      <c r="B180" s="19">
        <v>3</v>
      </c>
    </row>
    <row r="181" spans="1:2" ht="15">
      <c r="A181" s="22" t="s">
        <v>357</v>
      </c>
      <c r="B181" s="19">
        <v>3</v>
      </c>
    </row>
    <row r="182" spans="1:2" ht="15">
      <c r="A182" s="22" t="s">
        <v>358</v>
      </c>
      <c r="B182" s="19">
        <v>3</v>
      </c>
    </row>
    <row r="183" spans="1:2" ht="15">
      <c r="A183" s="22" t="s">
        <v>359</v>
      </c>
      <c r="B183" s="19">
        <v>3</v>
      </c>
    </row>
    <row r="184" spans="1:2" ht="61.5">
      <c r="A184" s="22" t="s">
        <v>360</v>
      </c>
      <c r="B184" s="19">
        <v>3</v>
      </c>
    </row>
    <row r="185" spans="1:2" ht="30">
      <c r="A185" s="23" t="s">
        <v>134</v>
      </c>
      <c r="B185" s="21">
        <f>SUM(B175:B184)/10</f>
        <v>3</v>
      </c>
    </row>
    <row r="186" spans="1:2" ht="17.25">
      <c r="A186" s="12" t="s">
        <v>361</v>
      </c>
      <c r="B186" s="12"/>
    </row>
    <row r="187" spans="1:2" ht="14.25">
      <c r="A187" s="13" t="s">
        <v>50</v>
      </c>
      <c r="B187" s="19"/>
    </row>
    <row r="188" spans="1:2" ht="14.25">
      <c r="A188" s="13"/>
      <c r="B188" s="19"/>
    </row>
    <row r="189" spans="1:2" ht="46.5">
      <c r="A189" s="22" t="s">
        <v>362</v>
      </c>
      <c r="B189" s="19">
        <v>3</v>
      </c>
    </row>
    <row r="190" spans="1:2" ht="46.5">
      <c r="A190" s="22" t="s">
        <v>363</v>
      </c>
      <c r="B190" s="19">
        <v>3</v>
      </c>
    </row>
    <row r="191" spans="1:2" ht="46.5">
      <c r="A191" s="22" t="s">
        <v>364</v>
      </c>
      <c r="B191" s="19">
        <v>3</v>
      </c>
    </row>
    <row r="192" spans="1:2" ht="15">
      <c r="A192" s="22" t="s">
        <v>365</v>
      </c>
      <c r="B192" s="19">
        <v>3</v>
      </c>
    </row>
    <row r="193" spans="1:2" ht="77.25">
      <c r="A193" s="22" t="s">
        <v>366</v>
      </c>
      <c r="B193" s="19">
        <v>3</v>
      </c>
    </row>
    <row r="194" spans="1:2" ht="30">
      <c r="A194" s="23" t="s">
        <v>59</v>
      </c>
      <c r="B194" s="21">
        <f>SUM(B189:B193)</f>
        <v>15</v>
      </c>
    </row>
  </sheetData>
  <sheetProtection/>
  <mergeCells count="12">
    <mergeCell ref="A1:B1"/>
    <mergeCell ref="A3:B3"/>
    <mergeCell ref="A4:B4"/>
    <mergeCell ref="A8:B8"/>
    <mergeCell ref="A10:A11"/>
    <mergeCell ref="A34:A35"/>
    <mergeCell ref="A53:A54"/>
    <mergeCell ref="A70:A71"/>
    <mergeCell ref="A85:A86"/>
    <mergeCell ref="A148:A149"/>
    <mergeCell ref="A173:A174"/>
    <mergeCell ref="A187:A188"/>
  </mergeCells>
  <printOptions/>
  <pageMargins left="0.7" right="0.7" top="0.75" bottom="0.75" header="0.3" footer="0.3"/>
  <pageSetup horizontalDpi="600" verticalDpi="600" orientation="portrait" paperSize="9" scale="66"/>
  <rowBreaks count="8" manualBreakCount="8">
    <brk id="32" max="3" man="1"/>
    <brk id="51" max="255" man="1"/>
    <brk id="68" max="255" man="1"/>
    <brk id="83" max="255" man="1"/>
    <brk id="139" max="255" man="1"/>
    <brk id="146" max="255" man="1"/>
    <brk id="171" max="255" man="1"/>
    <brk id="18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194"/>
  <sheetViews>
    <sheetView view="pageBreakPreview" zoomScaleSheetLayoutView="100" workbookViewId="0" topLeftCell="A191">
      <selection activeCell="B45" sqref="B45"/>
    </sheetView>
  </sheetViews>
  <sheetFormatPr defaultColWidth="8.7109375" defaultRowHeight="15"/>
  <cols>
    <col min="1" max="1" width="87.28125" style="0" customWidth="1"/>
    <col min="2" max="2" width="45.28125" style="0" customWidth="1"/>
  </cols>
  <sheetData>
    <row r="1" spans="1:2" ht="18">
      <c r="A1" s="1" t="s">
        <v>46</v>
      </c>
      <c r="B1" s="1"/>
    </row>
    <row r="2" ht="14.25">
      <c r="A2" s="2"/>
    </row>
    <row r="3" spans="1:2" ht="18" customHeight="1">
      <c r="A3" s="1" t="s">
        <v>47</v>
      </c>
      <c r="B3" s="1"/>
    </row>
    <row r="4" spans="1:2" ht="22.5">
      <c r="A4" s="3" t="s">
        <v>48</v>
      </c>
      <c r="B4" s="3"/>
    </row>
    <row r="5" spans="1:2" ht="25.5">
      <c r="A5" s="4" t="s">
        <v>379</v>
      </c>
      <c r="B5" s="5"/>
    </row>
    <row r="6" spans="1:2" ht="25.5">
      <c r="A6" s="6" t="s">
        <v>368</v>
      </c>
      <c r="B6" s="7"/>
    </row>
    <row r="7" spans="1:2" ht="25.5">
      <c r="A7" s="8" t="s">
        <v>380</v>
      </c>
      <c r="B7" s="9"/>
    </row>
    <row r="8" spans="1:2" ht="17.25" customHeight="1">
      <c r="A8" s="10" t="s">
        <v>199</v>
      </c>
      <c r="B8" s="11"/>
    </row>
    <row r="9" spans="1:2" ht="17.25">
      <c r="A9" s="12" t="s">
        <v>200</v>
      </c>
      <c r="B9" s="12"/>
    </row>
    <row r="10" spans="1:2" ht="18">
      <c r="A10" s="13" t="s">
        <v>50</v>
      </c>
      <c r="B10" s="14" t="s">
        <v>51</v>
      </c>
    </row>
    <row r="11" spans="1:2" ht="77.25">
      <c r="A11" s="13"/>
      <c r="B11" s="15" t="s">
        <v>201</v>
      </c>
    </row>
    <row r="12" spans="1:2" ht="15">
      <c r="A12" s="16" t="s">
        <v>202</v>
      </c>
      <c r="B12" s="17"/>
    </row>
    <row r="13" spans="1:2" ht="46.5">
      <c r="A13" s="18" t="s">
        <v>203</v>
      </c>
      <c r="B13" s="19">
        <v>3</v>
      </c>
    </row>
    <row r="14" spans="1:2" ht="46.5">
      <c r="A14" s="18" t="s">
        <v>204</v>
      </c>
      <c r="B14" s="19">
        <v>2</v>
      </c>
    </row>
    <row r="15" spans="1:2" ht="46.5">
      <c r="A15" s="18" t="s">
        <v>205</v>
      </c>
      <c r="B15" s="19">
        <v>2</v>
      </c>
    </row>
    <row r="16" spans="1:2" ht="15">
      <c r="A16" s="16" t="s">
        <v>206</v>
      </c>
      <c r="B16" s="17"/>
    </row>
    <row r="17" spans="1:2" ht="30.75">
      <c r="A17" s="18" t="s">
        <v>207</v>
      </c>
      <c r="B17" s="19">
        <v>3</v>
      </c>
    </row>
    <row r="18" spans="1:2" ht="30.75">
      <c r="A18" s="18" t="s">
        <v>208</v>
      </c>
      <c r="B18" s="19">
        <v>3</v>
      </c>
    </row>
    <row r="19" spans="1:2" ht="46.5">
      <c r="A19" s="18" t="s">
        <v>209</v>
      </c>
      <c r="B19" s="19">
        <v>2</v>
      </c>
    </row>
    <row r="20" spans="1:2" ht="46.5">
      <c r="A20" s="18" t="s">
        <v>210</v>
      </c>
      <c r="B20" s="19">
        <v>3</v>
      </c>
    </row>
    <row r="21" spans="1:2" ht="46.5">
      <c r="A21" s="18" t="s">
        <v>211</v>
      </c>
      <c r="B21" s="19">
        <v>3</v>
      </c>
    </row>
    <row r="22" spans="1:2" ht="46.5">
      <c r="A22" s="18" t="s">
        <v>212</v>
      </c>
      <c r="B22" s="19">
        <v>3</v>
      </c>
    </row>
    <row r="23" spans="1:2" ht="15">
      <c r="A23" s="18" t="s">
        <v>213</v>
      </c>
      <c r="B23" s="19">
        <v>2</v>
      </c>
    </row>
    <row r="24" spans="1:2" ht="15">
      <c r="A24" s="18" t="s">
        <v>214</v>
      </c>
      <c r="B24" s="19">
        <v>3</v>
      </c>
    </row>
    <row r="25" spans="1:2" ht="15">
      <c r="A25" s="16" t="s">
        <v>215</v>
      </c>
      <c r="B25" s="17"/>
    </row>
    <row r="26" spans="1:2" ht="61.5">
      <c r="A26" s="18" t="s">
        <v>216</v>
      </c>
      <c r="B26" s="19">
        <v>2</v>
      </c>
    </row>
    <row r="27" spans="1:2" ht="61.5">
      <c r="A27" s="18" t="s">
        <v>217</v>
      </c>
      <c r="B27" s="19">
        <v>2</v>
      </c>
    </row>
    <row r="28" spans="1:2" ht="46.5">
      <c r="A28" s="18" t="s">
        <v>218</v>
      </c>
      <c r="B28" s="19">
        <v>3</v>
      </c>
    </row>
    <row r="29" spans="1:2" ht="30.75">
      <c r="A29" s="18" t="s">
        <v>219</v>
      </c>
      <c r="B29" s="19">
        <v>2</v>
      </c>
    </row>
    <row r="30" spans="1:2" ht="30.75">
      <c r="A30" s="18" t="s">
        <v>220</v>
      </c>
      <c r="B30" s="19">
        <v>2</v>
      </c>
    </row>
    <row r="31" spans="1:2" ht="30.75">
      <c r="A31" s="18" t="s">
        <v>221</v>
      </c>
      <c r="B31" s="19">
        <v>2</v>
      </c>
    </row>
    <row r="32" spans="1:2" ht="30">
      <c r="A32" s="20" t="s">
        <v>222</v>
      </c>
      <c r="B32" s="21">
        <f>SUM(B13:B31)/17</f>
        <v>2.4705882352941178</v>
      </c>
    </row>
    <row r="33" spans="1:2" ht="17.25">
      <c r="A33" s="12" t="s">
        <v>223</v>
      </c>
      <c r="B33" s="12"/>
    </row>
    <row r="34" spans="1:2" ht="14.25">
      <c r="A34" s="13" t="s">
        <v>50</v>
      </c>
      <c r="B34" s="19"/>
    </row>
    <row r="35" spans="1:2" ht="14.25">
      <c r="A35" s="13"/>
      <c r="B35" s="19"/>
    </row>
    <row r="36" spans="1:2" ht="61.5">
      <c r="A36" s="22" t="s">
        <v>224</v>
      </c>
      <c r="B36" s="19">
        <v>3</v>
      </c>
    </row>
    <row r="37" spans="1:2" ht="46.5">
      <c r="A37" s="22" t="s">
        <v>225</v>
      </c>
      <c r="B37" s="19">
        <v>3</v>
      </c>
    </row>
    <row r="38" spans="1:2" ht="30.75">
      <c r="A38" s="22" t="s">
        <v>226</v>
      </c>
      <c r="B38" s="19">
        <v>3</v>
      </c>
    </row>
    <row r="39" spans="1:2" ht="30.75">
      <c r="A39" s="22" t="s">
        <v>227</v>
      </c>
      <c r="B39" s="19">
        <v>3</v>
      </c>
    </row>
    <row r="40" spans="1:2" ht="46.5">
      <c r="A40" s="22" t="s">
        <v>228</v>
      </c>
      <c r="B40" s="19">
        <v>2</v>
      </c>
    </row>
    <row r="41" spans="1:2" ht="46.5">
      <c r="A41" s="22" t="s">
        <v>229</v>
      </c>
      <c r="B41" s="19">
        <v>3</v>
      </c>
    </row>
    <row r="42" spans="1:2" ht="46.5">
      <c r="A42" s="22" t="s">
        <v>230</v>
      </c>
      <c r="B42" s="19">
        <v>2</v>
      </c>
    </row>
    <row r="43" spans="1:2" ht="46.5">
      <c r="A43" s="22" t="s">
        <v>231</v>
      </c>
      <c r="B43" s="19">
        <v>3</v>
      </c>
    </row>
    <row r="44" spans="1:2" ht="30.75">
      <c r="A44" s="22" t="s">
        <v>232</v>
      </c>
      <c r="B44" s="19">
        <v>3</v>
      </c>
    </row>
    <row r="45" spans="1:2" ht="46.5">
      <c r="A45" s="22" t="s">
        <v>233</v>
      </c>
      <c r="B45" s="19">
        <v>3</v>
      </c>
    </row>
    <row r="46" spans="1:2" ht="30.75">
      <c r="A46" s="22" t="s">
        <v>234</v>
      </c>
      <c r="B46" s="19">
        <v>2</v>
      </c>
    </row>
    <row r="47" spans="1:2" ht="61.5">
      <c r="A47" s="22" t="s">
        <v>235</v>
      </c>
      <c r="B47" s="19">
        <v>2</v>
      </c>
    </row>
    <row r="48" spans="1:2" ht="46.5">
      <c r="A48" s="22" t="s">
        <v>236</v>
      </c>
      <c r="B48" s="19">
        <v>2</v>
      </c>
    </row>
    <row r="49" spans="1:2" ht="30.75">
      <c r="A49" s="22" t="s">
        <v>237</v>
      </c>
      <c r="B49" s="19">
        <v>2</v>
      </c>
    </row>
    <row r="50" spans="1:2" ht="15">
      <c r="A50" s="22" t="s">
        <v>238</v>
      </c>
      <c r="B50" s="19">
        <v>3</v>
      </c>
    </row>
    <row r="51" spans="1:2" ht="30">
      <c r="A51" s="23" t="s">
        <v>239</v>
      </c>
      <c r="B51" s="21">
        <f>SUM(B36:B50)/15</f>
        <v>2.6</v>
      </c>
    </row>
    <row r="52" spans="1:2" ht="17.25">
      <c r="A52" s="12" t="s">
        <v>240</v>
      </c>
      <c r="B52" s="12"/>
    </row>
    <row r="53" spans="1:2" ht="14.25">
      <c r="A53" s="13" t="s">
        <v>50</v>
      </c>
      <c r="B53" s="19"/>
    </row>
    <row r="54" spans="1:2" ht="14.25">
      <c r="A54" s="13"/>
      <c r="B54" s="19"/>
    </row>
    <row r="55" spans="1:2" ht="46.5">
      <c r="A55" s="22" t="s">
        <v>241</v>
      </c>
      <c r="B55" s="19">
        <v>3</v>
      </c>
    </row>
    <row r="56" spans="1:2" ht="46.5">
      <c r="A56" s="22" t="s">
        <v>242</v>
      </c>
      <c r="B56" s="19">
        <v>3</v>
      </c>
    </row>
    <row r="57" spans="1:2" ht="15">
      <c r="A57" s="22" t="s">
        <v>243</v>
      </c>
      <c r="B57" s="19">
        <v>2</v>
      </c>
    </row>
    <row r="58" spans="1:2" ht="30.75">
      <c r="A58" s="22" t="s">
        <v>244</v>
      </c>
      <c r="B58" s="19">
        <v>3</v>
      </c>
    </row>
    <row r="59" spans="1:2" ht="46.5">
      <c r="A59" s="22" t="s">
        <v>245</v>
      </c>
      <c r="B59" s="19">
        <v>2</v>
      </c>
    </row>
    <row r="60" spans="1:2" ht="30.75">
      <c r="A60" s="22" t="s">
        <v>246</v>
      </c>
      <c r="B60" s="19">
        <v>3</v>
      </c>
    </row>
    <row r="61" spans="1:2" ht="30.75">
      <c r="A61" s="22" t="s">
        <v>247</v>
      </c>
      <c r="B61" s="19">
        <v>2</v>
      </c>
    </row>
    <row r="62" spans="1:2" ht="30.75">
      <c r="A62" s="22" t="s">
        <v>248</v>
      </c>
      <c r="B62" s="19">
        <v>3</v>
      </c>
    </row>
    <row r="63" spans="1:2" ht="30.75">
      <c r="A63" s="22" t="s">
        <v>249</v>
      </c>
      <c r="B63" s="19">
        <v>3</v>
      </c>
    </row>
    <row r="64" spans="1:2" ht="46.5">
      <c r="A64" s="24" t="s">
        <v>250</v>
      </c>
      <c r="B64" s="19">
        <v>3</v>
      </c>
    </row>
    <row r="65" spans="1:2" ht="46.5">
      <c r="A65" s="22" t="s">
        <v>251</v>
      </c>
      <c r="B65" s="19">
        <v>3</v>
      </c>
    </row>
    <row r="66" spans="1:2" ht="61.5">
      <c r="A66" s="22" t="s">
        <v>252</v>
      </c>
      <c r="B66" s="19">
        <v>3</v>
      </c>
    </row>
    <row r="67" spans="1:2" ht="15">
      <c r="A67" s="22" t="s">
        <v>253</v>
      </c>
      <c r="B67" s="19">
        <v>3</v>
      </c>
    </row>
    <row r="68" spans="1:2" ht="30">
      <c r="A68" s="23" t="s">
        <v>254</v>
      </c>
      <c r="B68" s="21">
        <f>SUM(B55:B67)/13</f>
        <v>2.769230769230769</v>
      </c>
    </row>
    <row r="69" spans="1:2" ht="17.25">
      <c r="A69" s="12" t="s">
        <v>255</v>
      </c>
      <c r="B69" s="12"/>
    </row>
    <row r="70" spans="1:2" ht="14.25">
      <c r="A70" s="13" t="s">
        <v>50</v>
      </c>
      <c r="B70" s="19"/>
    </row>
    <row r="71" spans="1:2" ht="14.25">
      <c r="A71" s="13"/>
      <c r="B71" s="19"/>
    </row>
    <row r="72" spans="1:2" ht="46.5">
      <c r="A72" s="22" t="s">
        <v>256</v>
      </c>
      <c r="B72" s="19">
        <v>3</v>
      </c>
    </row>
    <row r="73" spans="1:2" ht="30.75">
      <c r="A73" s="22" t="s">
        <v>257</v>
      </c>
      <c r="B73" s="19">
        <v>2</v>
      </c>
    </row>
    <row r="74" spans="1:2" ht="61.5">
      <c r="A74" s="22" t="s">
        <v>258</v>
      </c>
      <c r="B74" s="19">
        <v>3</v>
      </c>
    </row>
    <row r="75" spans="1:2" ht="46.5">
      <c r="A75" s="22" t="s">
        <v>259</v>
      </c>
      <c r="B75" s="19">
        <v>3</v>
      </c>
    </row>
    <row r="76" spans="1:2" ht="77.25">
      <c r="A76" s="22" t="s">
        <v>260</v>
      </c>
      <c r="B76" s="19">
        <v>2</v>
      </c>
    </row>
    <row r="77" spans="1:2" ht="46.5">
      <c r="A77" s="22" t="s">
        <v>261</v>
      </c>
      <c r="B77" s="19">
        <v>2</v>
      </c>
    </row>
    <row r="78" spans="1:2" ht="30.75">
      <c r="A78" s="22" t="s">
        <v>262</v>
      </c>
      <c r="B78" s="19">
        <v>3</v>
      </c>
    </row>
    <row r="79" spans="1:2" ht="46.5">
      <c r="A79" s="22" t="s">
        <v>263</v>
      </c>
      <c r="B79" s="19">
        <v>3</v>
      </c>
    </row>
    <row r="80" spans="1:2" ht="30.75">
      <c r="A80" s="22" t="s">
        <v>264</v>
      </c>
      <c r="B80" s="19">
        <v>3</v>
      </c>
    </row>
    <row r="81" spans="1:2" ht="46.5">
      <c r="A81" s="22" t="s">
        <v>265</v>
      </c>
      <c r="B81" s="19">
        <v>3</v>
      </c>
    </row>
    <row r="82" spans="1:2" ht="30.75">
      <c r="A82" s="22" t="s">
        <v>266</v>
      </c>
      <c r="B82" s="19">
        <v>3</v>
      </c>
    </row>
    <row r="83" spans="1:2" ht="30">
      <c r="A83" s="23" t="s">
        <v>195</v>
      </c>
      <c r="B83" s="21">
        <f>SUM(B72:B82)/11</f>
        <v>2.727272727272727</v>
      </c>
    </row>
    <row r="84" spans="1:2" ht="17.25">
      <c r="A84" s="12" t="s">
        <v>267</v>
      </c>
      <c r="B84" s="12"/>
    </row>
    <row r="85" spans="1:2" ht="14.25">
      <c r="A85" s="13" t="s">
        <v>50</v>
      </c>
      <c r="B85" s="19"/>
    </row>
    <row r="86" spans="1:2" ht="14.25">
      <c r="A86" s="13"/>
      <c r="B86" s="19"/>
    </row>
    <row r="87" spans="1:2" ht="15">
      <c r="A87" s="16" t="s">
        <v>268</v>
      </c>
      <c r="B87" s="16"/>
    </row>
    <row r="88" spans="1:2" ht="61.5">
      <c r="A88" s="24" t="s">
        <v>269</v>
      </c>
      <c r="B88" s="19">
        <v>3</v>
      </c>
    </row>
    <row r="89" spans="1:2" ht="30.75">
      <c r="A89" s="24" t="s">
        <v>270</v>
      </c>
      <c r="B89" s="19">
        <v>3</v>
      </c>
    </row>
    <row r="90" spans="1:2" ht="30.75">
      <c r="A90" s="24" t="s">
        <v>271</v>
      </c>
      <c r="B90" s="19">
        <v>3</v>
      </c>
    </row>
    <row r="91" spans="1:2" ht="15">
      <c r="A91" s="24" t="s">
        <v>272</v>
      </c>
      <c r="B91" s="19">
        <v>3</v>
      </c>
    </row>
    <row r="92" spans="1:2" ht="15">
      <c r="A92" s="24" t="s">
        <v>273</v>
      </c>
      <c r="B92" s="19">
        <v>2</v>
      </c>
    </row>
    <row r="93" spans="1:2" ht="61.5">
      <c r="A93" s="24" t="s">
        <v>274</v>
      </c>
      <c r="B93" s="19">
        <v>3</v>
      </c>
    </row>
    <row r="94" spans="1:2" ht="30.75">
      <c r="A94" s="24" t="s">
        <v>275</v>
      </c>
      <c r="B94" s="19">
        <v>3</v>
      </c>
    </row>
    <row r="95" spans="1:2" ht="30.75">
      <c r="A95" s="24" t="s">
        <v>276</v>
      </c>
      <c r="B95" s="19">
        <v>3</v>
      </c>
    </row>
    <row r="96" spans="1:2" ht="30.75">
      <c r="A96" s="24" t="s">
        <v>277</v>
      </c>
      <c r="B96" s="19">
        <v>2</v>
      </c>
    </row>
    <row r="97" spans="1:2" ht="46.5">
      <c r="A97" s="24" t="s">
        <v>278</v>
      </c>
      <c r="B97" s="19">
        <v>2</v>
      </c>
    </row>
    <row r="98" spans="1:2" ht="30.75">
      <c r="A98" s="24" t="s">
        <v>279</v>
      </c>
      <c r="B98" s="19">
        <v>2</v>
      </c>
    </row>
    <row r="99" spans="1:2" ht="30.75">
      <c r="A99" s="24" t="s">
        <v>280</v>
      </c>
      <c r="B99" s="19">
        <v>3</v>
      </c>
    </row>
    <row r="100" spans="1:2" ht="46.5">
      <c r="A100" s="24" t="s">
        <v>281</v>
      </c>
      <c r="B100" s="19">
        <v>2</v>
      </c>
    </row>
    <row r="101" spans="1:2" ht="46.5">
      <c r="A101" s="24" t="s">
        <v>282</v>
      </c>
      <c r="B101" s="19">
        <v>2</v>
      </c>
    </row>
    <row r="102" spans="1:2" ht="30.75">
      <c r="A102" s="24" t="s">
        <v>283</v>
      </c>
      <c r="B102" s="19">
        <v>3</v>
      </c>
    </row>
    <row r="103" spans="1:2" ht="46.5">
      <c r="A103" s="24" t="s">
        <v>284</v>
      </c>
      <c r="B103" s="19">
        <v>2</v>
      </c>
    </row>
    <row r="104" spans="1:2" ht="15">
      <c r="A104" s="16" t="s">
        <v>285</v>
      </c>
      <c r="B104" s="16"/>
    </row>
    <row r="105" spans="1:2" ht="108">
      <c r="A105" s="24" t="s">
        <v>286</v>
      </c>
      <c r="B105" s="19">
        <v>3</v>
      </c>
    </row>
    <row r="106" spans="1:2" ht="30.75">
      <c r="A106" s="24" t="s">
        <v>287</v>
      </c>
      <c r="B106" s="19">
        <v>2</v>
      </c>
    </row>
    <row r="107" spans="1:2" ht="77.25">
      <c r="A107" s="24" t="s">
        <v>288</v>
      </c>
      <c r="B107" s="19">
        <v>2</v>
      </c>
    </row>
    <row r="108" spans="1:2" ht="30.75">
      <c r="A108" s="24" t="s">
        <v>289</v>
      </c>
      <c r="B108" s="19">
        <v>3</v>
      </c>
    </row>
    <row r="109" spans="1:2" ht="30.75">
      <c r="A109" s="24" t="s">
        <v>290</v>
      </c>
      <c r="B109" s="19">
        <v>2</v>
      </c>
    </row>
    <row r="110" spans="1:2" ht="30.75">
      <c r="A110" s="24" t="s">
        <v>291</v>
      </c>
      <c r="B110" s="19">
        <v>3</v>
      </c>
    </row>
    <row r="111" spans="1:2" ht="30.75">
      <c r="A111" s="24" t="s">
        <v>292</v>
      </c>
      <c r="B111" s="19">
        <v>3</v>
      </c>
    </row>
    <row r="112" spans="1:2" ht="46.5">
      <c r="A112" s="24" t="s">
        <v>293</v>
      </c>
      <c r="B112" s="19">
        <v>3</v>
      </c>
    </row>
    <row r="113" spans="1:2" ht="30.75">
      <c r="A113" s="24" t="s">
        <v>294</v>
      </c>
      <c r="B113" s="19">
        <v>2</v>
      </c>
    </row>
    <row r="114" spans="1:2" ht="46.5">
      <c r="A114" s="24" t="s">
        <v>295</v>
      </c>
      <c r="B114" s="19">
        <v>3</v>
      </c>
    </row>
    <row r="115" spans="1:2" ht="15">
      <c r="A115" s="24" t="s">
        <v>296</v>
      </c>
      <c r="B115" s="19">
        <v>3</v>
      </c>
    </row>
    <row r="116" spans="1:2" ht="15">
      <c r="A116" s="24" t="s">
        <v>297</v>
      </c>
      <c r="B116" s="19">
        <v>3</v>
      </c>
    </row>
    <row r="117" spans="1:2" ht="15">
      <c r="A117" s="24" t="s">
        <v>298</v>
      </c>
      <c r="B117" s="19">
        <v>2</v>
      </c>
    </row>
    <row r="118" spans="1:2" ht="46.5">
      <c r="A118" s="24" t="s">
        <v>299</v>
      </c>
      <c r="B118" s="19">
        <v>2</v>
      </c>
    </row>
    <row r="119" spans="1:2" ht="30.75">
      <c r="A119" s="24" t="s">
        <v>300</v>
      </c>
      <c r="B119" s="19">
        <v>3</v>
      </c>
    </row>
    <row r="120" spans="1:2" ht="30.75">
      <c r="A120" s="24" t="s">
        <v>301</v>
      </c>
      <c r="B120" s="19">
        <v>3</v>
      </c>
    </row>
    <row r="121" spans="1:2" ht="30.75">
      <c r="A121" s="24" t="s">
        <v>302</v>
      </c>
      <c r="B121" s="19">
        <v>3</v>
      </c>
    </row>
    <row r="122" spans="1:2" ht="46.5">
      <c r="A122" s="24" t="s">
        <v>303</v>
      </c>
      <c r="B122" s="19">
        <v>3</v>
      </c>
    </row>
    <row r="123" spans="1:2" ht="30.75">
      <c r="A123" s="24" t="s">
        <v>304</v>
      </c>
      <c r="B123" s="19">
        <v>3</v>
      </c>
    </row>
    <row r="124" spans="1:2" ht="30.75">
      <c r="A124" s="24" t="s">
        <v>305</v>
      </c>
      <c r="B124" s="19">
        <v>3</v>
      </c>
    </row>
    <row r="125" spans="1:2" ht="46.5">
      <c r="A125" s="24" t="s">
        <v>306</v>
      </c>
      <c r="B125" s="19">
        <v>2</v>
      </c>
    </row>
    <row r="126" spans="1:2" ht="15">
      <c r="A126" s="16" t="s">
        <v>307</v>
      </c>
      <c r="B126" s="16"/>
    </row>
    <row r="127" spans="1:2" ht="46.5">
      <c r="A127" s="24" t="s">
        <v>308</v>
      </c>
      <c r="B127" s="19">
        <v>2</v>
      </c>
    </row>
    <row r="128" spans="1:2" ht="30.75">
      <c r="A128" s="24" t="s">
        <v>309</v>
      </c>
      <c r="B128" s="19">
        <v>3</v>
      </c>
    </row>
    <row r="129" spans="1:2" ht="30.75">
      <c r="A129" s="24" t="s">
        <v>310</v>
      </c>
      <c r="B129" s="19">
        <v>2</v>
      </c>
    </row>
    <row r="130" spans="1:2" ht="15">
      <c r="A130" s="24" t="s">
        <v>311</v>
      </c>
      <c r="B130" s="19">
        <v>3</v>
      </c>
    </row>
    <row r="131" spans="1:2" ht="61.5">
      <c r="A131" s="24" t="s">
        <v>312</v>
      </c>
      <c r="B131" s="19">
        <v>2</v>
      </c>
    </row>
    <row r="132" spans="1:2" ht="46.5">
      <c r="A132" s="24" t="s">
        <v>313</v>
      </c>
      <c r="B132" s="19">
        <v>2</v>
      </c>
    </row>
    <row r="133" spans="1:2" ht="30.75">
      <c r="A133" s="24" t="s">
        <v>314</v>
      </c>
      <c r="B133" s="19">
        <v>2</v>
      </c>
    </row>
    <row r="134" spans="1:2" ht="30.75">
      <c r="A134" s="24" t="s">
        <v>315</v>
      </c>
      <c r="B134" s="19">
        <v>2</v>
      </c>
    </row>
    <row r="135" spans="1:2" ht="46.5">
      <c r="A135" s="24" t="s">
        <v>316</v>
      </c>
      <c r="B135" s="19">
        <v>3</v>
      </c>
    </row>
    <row r="136" spans="1:2" ht="30.75">
      <c r="A136" s="24" t="s">
        <v>317</v>
      </c>
      <c r="B136" s="19">
        <v>3</v>
      </c>
    </row>
    <row r="137" spans="1:2" ht="46.5">
      <c r="A137" s="24" t="s">
        <v>318</v>
      </c>
      <c r="B137" s="19">
        <v>2</v>
      </c>
    </row>
    <row r="138" spans="1:2" ht="77.25">
      <c r="A138" s="24" t="s">
        <v>319</v>
      </c>
      <c r="B138" s="19">
        <v>3</v>
      </c>
    </row>
    <row r="139" spans="1:2" ht="30">
      <c r="A139" s="23" t="s">
        <v>320</v>
      </c>
      <c r="B139" s="21">
        <f>SUM(B87:B138)/49</f>
        <v>2.5714285714285716</v>
      </c>
    </row>
    <row r="140" spans="1:2" ht="34.5">
      <c r="A140" s="12" t="s">
        <v>321</v>
      </c>
      <c r="B140" s="12"/>
    </row>
    <row r="141" spans="1:2" ht="61.5">
      <c r="A141" s="24" t="s">
        <v>322</v>
      </c>
      <c r="B141" s="19">
        <v>3</v>
      </c>
    </row>
    <row r="142" spans="1:2" ht="108">
      <c r="A142" s="24" t="s">
        <v>323</v>
      </c>
      <c r="B142" s="19">
        <v>2</v>
      </c>
    </row>
    <row r="143" spans="1:2" ht="15">
      <c r="A143" s="24" t="s">
        <v>324</v>
      </c>
      <c r="B143" s="19">
        <v>3</v>
      </c>
    </row>
    <row r="144" spans="1:2" ht="77.25">
      <c r="A144" s="24" t="s">
        <v>325</v>
      </c>
      <c r="B144" s="19">
        <v>2</v>
      </c>
    </row>
    <row r="145" spans="1:2" ht="46.5">
      <c r="A145" s="24" t="s">
        <v>326</v>
      </c>
      <c r="B145" s="19">
        <v>3</v>
      </c>
    </row>
    <row r="146" spans="1:2" ht="30">
      <c r="A146" s="23" t="s">
        <v>59</v>
      </c>
      <c r="B146" s="21">
        <f>SUM(B141:B145)/5</f>
        <v>2.6</v>
      </c>
    </row>
    <row r="147" spans="1:2" ht="34.5">
      <c r="A147" s="12" t="s">
        <v>327</v>
      </c>
      <c r="B147" s="12"/>
    </row>
    <row r="148" spans="1:2" ht="14.25">
      <c r="A148" s="13" t="s">
        <v>50</v>
      </c>
      <c r="B148" s="19"/>
    </row>
    <row r="149" spans="1:2" ht="14.25">
      <c r="A149" s="13"/>
      <c r="B149" s="19"/>
    </row>
    <row r="150" spans="1:2" ht="61.5">
      <c r="A150" s="22" t="s">
        <v>328</v>
      </c>
      <c r="B150" s="19">
        <v>3</v>
      </c>
    </row>
    <row r="151" spans="1:2" ht="46.5">
      <c r="A151" s="22" t="s">
        <v>329</v>
      </c>
      <c r="B151" s="19">
        <v>2</v>
      </c>
    </row>
    <row r="152" spans="1:2" ht="30.75">
      <c r="A152" s="22" t="s">
        <v>330</v>
      </c>
      <c r="B152" s="19">
        <v>3</v>
      </c>
    </row>
    <row r="153" spans="1:2" ht="30.75">
      <c r="A153" s="22" t="s">
        <v>331</v>
      </c>
      <c r="B153" s="19">
        <v>2</v>
      </c>
    </row>
    <row r="154" spans="1:2" ht="30.75">
      <c r="A154" s="22" t="s">
        <v>332</v>
      </c>
      <c r="B154" s="19">
        <v>3</v>
      </c>
    </row>
    <row r="155" spans="1:2" ht="30.75">
      <c r="A155" s="22" t="s">
        <v>333</v>
      </c>
      <c r="B155" s="19">
        <v>3</v>
      </c>
    </row>
    <row r="156" spans="1:2" ht="15">
      <c r="A156" s="22" t="s">
        <v>334</v>
      </c>
      <c r="B156" s="19">
        <v>2</v>
      </c>
    </row>
    <row r="157" spans="1:2" ht="15">
      <c r="A157" s="22" t="s">
        <v>335</v>
      </c>
      <c r="B157" s="19">
        <v>3</v>
      </c>
    </row>
    <row r="158" spans="1:2" ht="30.75">
      <c r="A158" s="22" t="s">
        <v>336</v>
      </c>
      <c r="B158" s="19">
        <v>2</v>
      </c>
    </row>
    <row r="159" spans="1:2" ht="30.75">
      <c r="A159" s="22" t="s">
        <v>337</v>
      </c>
      <c r="B159" s="19">
        <v>3</v>
      </c>
    </row>
    <row r="160" spans="1:2" ht="15">
      <c r="A160" s="22" t="s">
        <v>338</v>
      </c>
      <c r="B160" s="19">
        <v>1</v>
      </c>
    </row>
    <row r="161" spans="1:2" ht="15">
      <c r="A161" s="22" t="s">
        <v>339</v>
      </c>
      <c r="B161" s="19">
        <v>2</v>
      </c>
    </row>
    <row r="162" spans="1:2" ht="30.75">
      <c r="A162" s="22" t="s">
        <v>340</v>
      </c>
      <c r="B162" s="19">
        <v>3</v>
      </c>
    </row>
    <row r="163" spans="1:2" ht="30.75">
      <c r="A163" s="22" t="s">
        <v>341</v>
      </c>
      <c r="B163" s="19">
        <v>3</v>
      </c>
    </row>
    <row r="164" spans="1:2" ht="15">
      <c r="A164" s="22" t="s">
        <v>342</v>
      </c>
      <c r="B164" s="19">
        <v>3</v>
      </c>
    </row>
    <row r="165" spans="1:2" ht="15">
      <c r="A165" s="22" t="s">
        <v>343</v>
      </c>
      <c r="B165" s="19">
        <v>2</v>
      </c>
    </row>
    <row r="166" spans="1:2" ht="15">
      <c r="A166" s="22" t="s">
        <v>344</v>
      </c>
      <c r="B166" s="19">
        <v>3</v>
      </c>
    </row>
    <row r="167" spans="1:2" ht="30.75">
      <c r="A167" s="22" t="s">
        <v>345</v>
      </c>
      <c r="B167" s="19">
        <v>2</v>
      </c>
    </row>
    <row r="168" spans="1:2" ht="46.5">
      <c r="A168" s="22" t="s">
        <v>346</v>
      </c>
      <c r="B168" s="19">
        <v>2</v>
      </c>
    </row>
    <row r="169" spans="1:2" ht="30.75">
      <c r="A169" s="22" t="s">
        <v>347</v>
      </c>
      <c r="B169" s="19">
        <v>3</v>
      </c>
    </row>
    <row r="170" spans="1:2" ht="61.5">
      <c r="A170" s="22" t="s">
        <v>348</v>
      </c>
      <c r="B170" s="19">
        <v>2</v>
      </c>
    </row>
    <row r="171" spans="1:2" ht="30">
      <c r="A171" s="23" t="s">
        <v>349</v>
      </c>
      <c r="B171" s="21">
        <f>SUM(B150:B170)</f>
        <v>52</v>
      </c>
    </row>
    <row r="172" spans="1:2" ht="17.25">
      <c r="A172" s="12" t="s">
        <v>350</v>
      </c>
      <c r="B172" s="12"/>
    </row>
    <row r="173" spans="1:2" ht="14.25">
      <c r="A173" s="13" t="s">
        <v>50</v>
      </c>
      <c r="B173" s="19"/>
    </row>
    <row r="174" spans="1:2" ht="14.25">
      <c r="A174" s="13"/>
      <c r="B174" s="19"/>
    </row>
    <row r="175" spans="1:2" ht="30.75">
      <c r="A175" s="22" t="s">
        <v>351</v>
      </c>
      <c r="B175" s="19">
        <v>3</v>
      </c>
    </row>
    <row r="176" spans="1:2" ht="30.75">
      <c r="A176" s="22" t="s">
        <v>352</v>
      </c>
      <c r="B176" s="19">
        <v>3</v>
      </c>
    </row>
    <row r="177" spans="1:2" ht="30.75">
      <c r="A177" s="22" t="s">
        <v>353</v>
      </c>
      <c r="B177" s="19">
        <v>3</v>
      </c>
    </row>
    <row r="178" spans="1:2" ht="46.5">
      <c r="A178" s="22" t="s">
        <v>354</v>
      </c>
      <c r="B178" s="19">
        <v>3</v>
      </c>
    </row>
    <row r="179" spans="1:2" ht="30.75">
      <c r="A179" s="22" t="s">
        <v>355</v>
      </c>
      <c r="B179" s="19">
        <v>3</v>
      </c>
    </row>
    <row r="180" spans="1:2" ht="15">
      <c r="A180" s="22" t="s">
        <v>356</v>
      </c>
      <c r="B180" s="19">
        <v>3</v>
      </c>
    </row>
    <row r="181" spans="1:2" ht="15">
      <c r="A181" s="22" t="s">
        <v>357</v>
      </c>
      <c r="B181" s="19">
        <v>3</v>
      </c>
    </row>
    <row r="182" spans="1:2" ht="15">
      <c r="A182" s="22" t="s">
        <v>358</v>
      </c>
      <c r="B182" s="19">
        <v>3</v>
      </c>
    </row>
    <row r="183" spans="1:2" ht="15">
      <c r="A183" s="22" t="s">
        <v>359</v>
      </c>
      <c r="B183" s="19">
        <v>3</v>
      </c>
    </row>
    <row r="184" spans="1:2" ht="61.5">
      <c r="A184" s="22" t="s">
        <v>360</v>
      </c>
      <c r="B184" s="19">
        <v>2</v>
      </c>
    </row>
    <row r="185" spans="1:2" ht="30">
      <c r="A185" s="23" t="s">
        <v>134</v>
      </c>
      <c r="B185" s="21">
        <f>SUM(B175:B184)/10</f>
        <v>2.9</v>
      </c>
    </row>
    <row r="186" spans="1:2" ht="17.25">
      <c r="A186" s="12" t="s">
        <v>361</v>
      </c>
      <c r="B186" s="12"/>
    </row>
    <row r="187" spans="1:2" ht="14.25">
      <c r="A187" s="13" t="s">
        <v>50</v>
      </c>
      <c r="B187" s="19"/>
    </row>
    <row r="188" spans="1:2" ht="14.25">
      <c r="A188" s="13"/>
      <c r="B188" s="19"/>
    </row>
    <row r="189" spans="1:2" ht="46.5">
      <c r="A189" s="22" t="s">
        <v>362</v>
      </c>
      <c r="B189" s="19">
        <v>3</v>
      </c>
    </row>
    <row r="190" spans="1:2" ht="46.5">
      <c r="A190" s="22" t="s">
        <v>363</v>
      </c>
      <c r="B190" s="19">
        <v>3</v>
      </c>
    </row>
    <row r="191" spans="1:2" ht="46.5">
      <c r="A191" s="22" t="s">
        <v>364</v>
      </c>
      <c r="B191" s="19">
        <v>3</v>
      </c>
    </row>
    <row r="192" spans="1:2" ht="15">
      <c r="A192" s="22" t="s">
        <v>365</v>
      </c>
      <c r="B192" s="19">
        <v>3</v>
      </c>
    </row>
    <row r="193" spans="1:2" ht="77.25">
      <c r="A193" s="22" t="s">
        <v>366</v>
      </c>
      <c r="B193" s="19">
        <v>3</v>
      </c>
    </row>
    <row r="194" spans="1:2" ht="30">
      <c r="A194" s="23" t="s">
        <v>59</v>
      </c>
      <c r="B194" s="21">
        <f>SUM(B189:B193)</f>
        <v>15</v>
      </c>
    </row>
  </sheetData>
  <sheetProtection/>
  <mergeCells count="12">
    <mergeCell ref="A1:B1"/>
    <mergeCell ref="A3:B3"/>
    <mergeCell ref="A4:B4"/>
    <mergeCell ref="A8:B8"/>
    <mergeCell ref="A10:A11"/>
    <mergeCell ref="A34:A35"/>
    <mergeCell ref="A53:A54"/>
    <mergeCell ref="A70:A71"/>
    <mergeCell ref="A85:A86"/>
    <mergeCell ref="A148:A149"/>
    <mergeCell ref="A173:A174"/>
    <mergeCell ref="A187:A188"/>
  </mergeCells>
  <printOptions/>
  <pageMargins left="0.7" right="0.7" top="0.75" bottom="0.75" header="0.3" footer="0.3"/>
  <pageSetup horizontalDpi="600" verticalDpi="600" orientation="portrait" paperSize="9" scale="66"/>
  <rowBreaks count="8" manualBreakCount="8">
    <brk id="32" max="3" man="1"/>
    <brk id="51" max="255" man="1"/>
    <brk id="68" max="255" man="1"/>
    <brk id="83" max="255" man="1"/>
    <brk id="139" max="255" man="1"/>
    <brk id="146" max="255" man="1"/>
    <brk id="171" max="255" man="1"/>
    <brk id="18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194"/>
  <sheetViews>
    <sheetView view="pageBreakPreview" zoomScaleSheetLayoutView="100" workbookViewId="0" topLeftCell="A193">
      <selection activeCell="A7" sqref="A7"/>
    </sheetView>
  </sheetViews>
  <sheetFormatPr defaultColWidth="8.7109375" defaultRowHeight="15"/>
  <cols>
    <col min="1" max="1" width="87.28125" style="0" customWidth="1"/>
    <col min="2" max="2" width="45.28125" style="0" customWidth="1"/>
  </cols>
  <sheetData>
    <row r="1" spans="1:2" ht="18">
      <c r="A1" s="1" t="s">
        <v>46</v>
      </c>
      <c r="B1" s="1"/>
    </row>
    <row r="2" ht="14.25">
      <c r="A2" s="2"/>
    </row>
    <row r="3" spans="1:2" ht="18" customHeight="1">
      <c r="A3" s="1" t="s">
        <v>47</v>
      </c>
      <c r="B3" s="1"/>
    </row>
    <row r="4" spans="1:2" ht="22.5">
      <c r="A4" s="3" t="s">
        <v>48</v>
      </c>
      <c r="B4" s="3"/>
    </row>
    <row r="5" spans="1:2" ht="25.5">
      <c r="A5" s="4" t="s">
        <v>381</v>
      </c>
      <c r="B5" s="5"/>
    </row>
    <row r="6" spans="1:2" ht="25.5">
      <c r="A6" s="6" t="s">
        <v>382</v>
      </c>
      <c r="B6" s="7"/>
    </row>
    <row r="7" spans="1:2" ht="25.5">
      <c r="A7" s="8" t="s">
        <v>383</v>
      </c>
      <c r="B7" s="9"/>
    </row>
    <row r="8" spans="1:2" ht="17.25" customHeight="1">
      <c r="A8" s="10" t="s">
        <v>199</v>
      </c>
      <c r="B8" s="11"/>
    </row>
    <row r="9" spans="1:2" ht="17.25">
      <c r="A9" s="12" t="s">
        <v>200</v>
      </c>
      <c r="B9" s="12"/>
    </row>
    <row r="10" spans="1:2" ht="18">
      <c r="A10" s="13" t="s">
        <v>50</v>
      </c>
      <c r="B10" s="14" t="s">
        <v>51</v>
      </c>
    </row>
    <row r="11" spans="1:2" ht="77.25">
      <c r="A11" s="13"/>
      <c r="B11" s="15" t="s">
        <v>201</v>
      </c>
    </row>
    <row r="12" spans="1:2" ht="15">
      <c r="A12" s="16" t="s">
        <v>202</v>
      </c>
      <c r="B12" s="17"/>
    </row>
    <row r="13" spans="1:2" ht="46.5">
      <c r="A13" s="18" t="s">
        <v>203</v>
      </c>
      <c r="B13" s="19">
        <v>3</v>
      </c>
    </row>
    <row r="14" spans="1:2" ht="46.5">
      <c r="A14" s="18" t="s">
        <v>204</v>
      </c>
      <c r="B14" s="19">
        <v>3</v>
      </c>
    </row>
    <row r="15" spans="1:2" ht="46.5">
      <c r="A15" s="18" t="s">
        <v>205</v>
      </c>
      <c r="B15" s="19">
        <v>3</v>
      </c>
    </row>
    <row r="16" spans="1:2" ht="15">
      <c r="A16" s="16" t="s">
        <v>206</v>
      </c>
      <c r="B16" s="17"/>
    </row>
    <row r="17" spans="1:2" ht="30.75">
      <c r="A17" s="18" t="s">
        <v>207</v>
      </c>
      <c r="B17" s="19">
        <v>3</v>
      </c>
    </row>
    <row r="18" spans="1:2" ht="30.75">
      <c r="A18" s="18" t="s">
        <v>208</v>
      </c>
      <c r="B18" s="19">
        <v>3</v>
      </c>
    </row>
    <row r="19" spans="1:2" ht="46.5">
      <c r="A19" s="18" t="s">
        <v>209</v>
      </c>
      <c r="B19" s="19">
        <v>3</v>
      </c>
    </row>
    <row r="20" spans="1:2" ht="46.5">
      <c r="A20" s="18" t="s">
        <v>210</v>
      </c>
      <c r="B20" s="19">
        <v>3</v>
      </c>
    </row>
    <row r="21" spans="1:2" ht="46.5">
      <c r="A21" s="18" t="s">
        <v>211</v>
      </c>
      <c r="B21" s="19">
        <v>3</v>
      </c>
    </row>
    <row r="22" spans="1:2" ht="46.5">
      <c r="A22" s="18" t="s">
        <v>212</v>
      </c>
      <c r="B22" s="19">
        <v>3</v>
      </c>
    </row>
    <row r="23" spans="1:2" ht="15">
      <c r="A23" s="18" t="s">
        <v>213</v>
      </c>
      <c r="B23" s="19">
        <v>3</v>
      </c>
    </row>
    <row r="24" spans="1:2" ht="15">
      <c r="A24" s="18" t="s">
        <v>214</v>
      </c>
      <c r="B24" s="19">
        <v>2</v>
      </c>
    </row>
    <row r="25" spans="1:2" ht="15">
      <c r="A25" s="16" t="s">
        <v>215</v>
      </c>
      <c r="B25" s="17"/>
    </row>
    <row r="26" spans="1:2" ht="61.5">
      <c r="A26" s="18" t="s">
        <v>216</v>
      </c>
      <c r="B26" s="19">
        <v>2</v>
      </c>
    </row>
    <row r="27" spans="1:2" ht="61.5">
      <c r="A27" s="18" t="s">
        <v>217</v>
      </c>
      <c r="B27" s="19">
        <v>2</v>
      </c>
    </row>
    <row r="28" spans="1:2" ht="46.5">
      <c r="A28" s="18" t="s">
        <v>218</v>
      </c>
      <c r="B28" s="19">
        <v>2</v>
      </c>
    </row>
    <row r="29" spans="1:2" ht="30.75">
      <c r="A29" s="18" t="s">
        <v>219</v>
      </c>
      <c r="B29" s="19">
        <v>2</v>
      </c>
    </row>
    <row r="30" spans="1:2" ht="30.75">
      <c r="A30" s="18" t="s">
        <v>220</v>
      </c>
      <c r="B30" s="19">
        <v>2</v>
      </c>
    </row>
    <row r="31" spans="1:2" ht="30.75">
      <c r="A31" s="18" t="s">
        <v>221</v>
      </c>
      <c r="B31" s="19">
        <v>2</v>
      </c>
    </row>
    <row r="32" spans="1:2" ht="30">
      <c r="A32" s="20" t="s">
        <v>222</v>
      </c>
      <c r="B32" s="21">
        <f>SUM(B13:B31)/17</f>
        <v>2.588235294117647</v>
      </c>
    </row>
    <row r="33" spans="1:2" ht="17.25">
      <c r="A33" s="12" t="s">
        <v>223</v>
      </c>
      <c r="B33" s="12"/>
    </row>
    <row r="34" spans="1:2" ht="14.25">
      <c r="A34" s="13" t="s">
        <v>50</v>
      </c>
      <c r="B34" s="19"/>
    </row>
    <row r="35" spans="1:2" ht="14.25">
      <c r="A35" s="13"/>
      <c r="B35" s="19"/>
    </row>
    <row r="36" spans="1:2" ht="61.5">
      <c r="A36" s="22" t="s">
        <v>224</v>
      </c>
      <c r="B36" s="19">
        <v>3</v>
      </c>
    </row>
    <row r="37" spans="1:2" ht="46.5">
      <c r="A37" s="22" t="s">
        <v>225</v>
      </c>
      <c r="B37" s="19">
        <v>3</v>
      </c>
    </row>
    <row r="38" spans="1:2" ht="30.75">
      <c r="A38" s="22" t="s">
        <v>226</v>
      </c>
      <c r="B38" s="19">
        <v>3</v>
      </c>
    </row>
    <row r="39" spans="1:2" ht="30.75">
      <c r="A39" s="22" t="s">
        <v>227</v>
      </c>
      <c r="B39" s="19">
        <v>3</v>
      </c>
    </row>
    <row r="40" spans="1:2" ht="46.5">
      <c r="A40" s="22" t="s">
        <v>228</v>
      </c>
      <c r="B40" s="19">
        <v>3</v>
      </c>
    </row>
    <row r="41" spans="1:2" ht="46.5">
      <c r="A41" s="22" t="s">
        <v>229</v>
      </c>
      <c r="B41" s="19">
        <v>3</v>
      </c>
    </row>
    <row r="42" spans="1:2" ht="46.5">
      <c r="A42" s="22" t="s">
        <v>230</v>
      </c>
      <c r="B42" s="19">
        <v>3</v>
      </c>
    </row>
    <row r="43" spans="1:2" ht="46.5">
      <c r="A43" s="22" t="s">
        <v>231</v>
      </c>
      <c r="B43" s="19">
        <v>3</v>
      </c>
    </row>
    <row r="44" spans="1:2" ht="30.75">
      <c r="A44" s="22" t="s">
        <v>232</v>
      </c>
      <c r="B44" s="19">
        <v>3</v>
      </c>
    </row>
    <row r="45" spans="1:2" ht="46.5">
      <c r="A45" s="22" t="s">
        <v>233</v>
      </c>
      <c r="B45" s="19">
        <v>3</v>
      </c>
    </row>
    <row r="46" spans="1:2" ht="30.75">
      <c r="A46" s="22" t="s">
        <v>234</v>
      </c>
      <c r="B46" s="19">
        <v>3</v>
      </c>
    </row>
    <row r="47" spans="1:2" ht="61.5">
      <c r="A47" s="22" t="s">
        <v>235</v>
      </c>
      <c r="B47" s="19">
        <v>3</v>
      </c>
    </row>
    <row r="48" spans="1:2" ht="46.5">
      <c r="A48" s="22" t="s">
        <v>236</v>
      </c>
      <c r="B48" s="19">
        <v>3</v>
      </c>
    </row>
    <row r="49" spans="1:2" ht="30.75">
      <c r="A49" s="22" t="s">
        <v>237</v>
      </c>
      <c r="B49" s="19">
        <v>3</v>
      </c>
    </row>
    <row r="50" spans="1:2" ht="15">
      <c r="A50" s="22" t="s">
        <v>238</v>
      </c>
      <c r="B50" s="19">
        <v>2</v>
      </c>
    </row>
    <row r="51" spans="1:2" ht="30">
      <c r="A51" s="23" t="s">
        <v>239</v>
      </c>
      <c r="B51" s="21">
        <f>SUM(B36:B50)/15</f>
        <v>2.933333333333333</v>
      </c>
    </row>
    <row r="52" spans="1:2" ht="17.25">
      <c r="A52" s="12" t="s">
        <v>240</v>
      </c>
      <c r="B52" s="12"/>
    </row>
    <row r="53" spans="1:2" ht="14.25">
      <c r="A53" s="13" t="s">
        <v>50</v>
      </c>
      <c r="B53" s="19"/>
    </row>
    <row r="54" spans="1:2" ht="14.25">
      <c r="A54" s="13"/>
      <c r="B54" s="19"/>
    </row>
    <row r="55" spans="1:2" ht="46.5">
      <c r="A55" s="22" t="s">
        <v>241</v>
      </c>
      <c r="B55" s="19">
        <v>3</v>
      </c>
    </row>
    <row r="56" spans="1:2" ht="46.5">
      <c r="A56" s="22" t="s">
        <v>242</v>
      </c>
      <c r="B56" s="19">
        <v>3</v>
      </c>
    </row>
    <row r="57" spans="1:2" ht="15">
      <c r="A57" s="22" t="s">
        <v>243</v>
      </c>
      <c r="B57" s="19">
        <v>3</v>
      </c>
    </row>
    <row r="58" spans="1:2" ht="30.75">
      <c r="A58" s="22" t="s">
        <v>244</v>
      </c>
      <c r="B58" s="19">
        <v>3</v>
      </c>
    </row>
    <row r="59" spans="1:2" ht="46.5">
      <c r="A59" s="22" t="s">
        <v>245</v>
      </c>
      <c r="B59" s="19"/>
    </row>
    <row r="60" spans="1:2" ht="30.75">
      <c r="A60" s="22" t="s">
        <v>246</v>
      </c>
      <c r="B60" s="19">
        <v>3</v>
      </c>
    </row>
    <row r="61" spans="1:2" ht="30.75">
      <c r="A61" s="22" t="s">
        <v>247</v>
      </c>
      <c r="B61" s="19">
        <v>3</v>
      </c>
    </row>
    <row r="62" spans="1:2" ht="30.75">
      <c r="A62" s="22" t="s">
        <v>248</v>
      </c>
      <c r="B62" s="19">
        <v>3</v>
      </c>
    </row>
    <row r="63" spans="1:2" ht="30.75">
      <c r="A63" s="22" t="s">
        <v>249</v>
      </c>
      <c r="B63" s="19">
        <v>3</v>
      </c>
    </row>
    <row r="64" spans="1:2" ht="46.5">
      <c r="A64" s="24" t="s">
        <v>250</v>
      </c>
      <c r="B64" s="19">
        <v>3</v>
      </c>
    </row>
    <row r="65" spans="1:2" ht="46.5">
      <c r="A65" s="22" t="s">
        <v>251</v>
      </c>
      <c r="B65" s="19">
        <v>3</v>
      </c>
    </row>
    <row r="66" spans="1:2" ht="61.5">
      <c r="A66" s="22" t="s">
        <v>252</v>
      </c>
      <c r="B66" s="19">
        <v>3</v>
      </c>
    </row>
    <row r="67" spans="1:2" ht="15">
      <c r="A67" s="22" t="s">
        <v>253</v>
      </c>
      <c r="B67" s="19"/>
    </row>
    <row r="68" spans="1:2" ht="30">
      <c r="A68" s="23" t="s">
        <v>254</v>
      </c>
      <c r="B68" s="21">
        <f>SUM(B55:B67)/13</f>
        <v>2.5384615384615383</v>
      </c>
    </row>
    <row r="69" spans="1:2" ht="17.25">
      <c r="A69" s="12" t="s">
        <v>255</v>
      </c>
      <c r="B69" s="12"/>
    </row>
    <row r="70" spans="1:2" ht="14.25">
      <c r="A70" s="13" t="s">
        <v>50</v>
      </c>
      <c r="B70" s="19"/>
    </row>
    <row r="71" spans="1:2" ht="14.25">
      <c r="A71" s="13"/>
      <c r="B71" s="19"/>
    </row>
    <row r="72" spans="1:2" ht="46.5">
      <c r="A72" s="22" t="s">
        <v>256</v>
      </c>
      <c r="B72" s="19">
        <v>3</v>
      </c>
    </row>
    <row r="73" spans="1:2" ht="30.75">
      <c r="A73" s="22" t="s">
        <v>257</v>
      </c>
      <c r="B73" s="19">
        <v>3</v>
      </c>
    </row>
    <row r="74" spans="1:2" ht="61.5">
      <c r="A74" s="22" t="s">
        <v>258</v>
      </c>
      <c r="B74" s="19">
        <v>3</v>
      </c>
    </row>
    <row r="75" spans="1:2" ht="46.5">
      <c r="A75" s="22" t="s">
        <v>259</v>
      </c>
      <c r="B75" s="19">
        <v>3</v>
      </c>
    </row>
    <row r="76" spans="1:2" ht="77.25">
      <c r="A76" s="22" t="s">
        <v>260</v>
      </c>
      <c r="B76" s="19">
        <v>3</v>
      </c>
    </row>
    <row r="77" spans="1:2" ht="46.5">
      <c r="A77" s="22" t="s">
        <v>261</v>
      </c>
      <c r="B77" s="19">
        <v>3</v>
      </c>
    </row>
    <row r="78" spans="1:2" ht="30.75">
      <c r="A78" s="22" t="s">
        <v>262</v>
      </c>
      <c r="B78" s="19">
        <v>3</v>
      </c>
    </row>
    <row r="79" spans="1:2" ht="46.5">
      <c r="A79" s="22" t="s">
        <v>263</v>
      </c>
      <c r="B79" s="19">
        <v>3</v>
      </c>
    </row>
    <row r="80" spans="1:2" ht="30.75">
      <c r="A80" s="22" t="s">
        <v>264</v>
      </c>
      <c r="B80" s="19">
        <v>3</v>
      </c>
    </row>
    <row r="81" spans="1:2" ht="46.5">
      <c r="A81" s="22" t="s">
        <v>265</v>
      </c>
      <c r="B81" s="19">
        <v>3</v>
      </c>
    </row>
    <row r="82" spans="1:2" ht="30.75">
      <c r="A82" s="22" t="s">
        <v>266</v>
      </c>
      <c r="B82" s="19">
        <v>3</v>
      </c>
    </row>
    <row r="83" spans="1:2" ht="30">
      <c r="A83" s="23" t="s">
        <v>195</v>
      </c>
      <c r="B83" s="21">
        <f>SUM(B72:B82)/11</f>
        <v>3</v>
      </c>
    </row>
    <row r="84" spans="1:2" ht="17.25">
      <c r="A84" s="12" t="s">
        <v>267</v>
      </c>
      <c r="B84" s="12"/>
    </row>
    <row r="85" spans="1:2" ht="14.25">
      <c r="A85" s="13" t="s">
        <v>50</v>
      </c>
      <c r="B85" s="19"/>
    </row>
    <row r="86" spans="1:2" ht="14.25">
      <c r="A86" s="13"/>
      <c r="B86" s="19"/>
    </row>
    <row r="87" spans="1:2" ht="15">
      <c r="A87" s="16" t="s">
        <v>268</v>
      </c>
      <c r="B87" s="16"/>
    </row>
    <row r="88" spans="1:2" ht="61.5">
      <c r="A88" s="24" t="s">
        <v>269</v>
      </c>
      <c r="B88" s="19">
        <v>3</v>
      </c>
    </row>
    <row r="89" spans="1:2" ht="30.75">
      <c r="A89" s="24" t="s">
        <v>270</v>
      </c>
      <c r="B89" s="19">
        <v>3</v>
      </c>
    </row>
    <row r="90" spans="1:2" ht="30.75">
      <c r="A90" s="24" t="s">
        <v>271</v>
      </c>
      <c r="B90" s="19">
        <v>3</v>
      </c>
    </row>
    <row r="91" spans="1:2" ht="15">
      <c r="A91" s="24" t="s">
        <v>272</v>
      </c>
      <c r="B91" s="19">
        <v>3</v>
      </c>
    </row>
    <row r="92" spans="1:2" ht="15">
      <c r="A92" s="24" t="s">
        <v>273</v>
      </c>
      <c r="B92" s="19">
        <v>3</v>
      </c>
    </row>
    <row r="93" spans="1:2" ht="61.5">
      <c r="A93" s="24" t="s">
        <v>274</v>
      </c>
      <c r="B93" s="19">
        <v>3</v>
      </c>
    </row>
    <row r="94" spans="1:2" ht="30.75">
      <c r="A94" s="24" t="s">
        <v>275</v>
      </c>
      <c r="B94" s="19">
        <v>3</v>
      </c>
    </row>
    <row r="95" spans="1:2" ht="30.75">
      <c r="A95" s="24" t="s">
        <v>276</v>
      </c>
      <c r="B95" s="19">
        <v>3</v>
      </c>
    </row>
    <row r="96" spans="1:2" ht="30.75">
      <c r="A96" s="24" t="s">
        <v>277</v>
      </c>
      <c r="B96" s="19">
        <v>3</v>
      </c>
    </row>
    <row r="97" spans="1:2" ht="46.5">
      <c r="A97" s="24" t="s">
        <v>278</v>
      </c>
      <c r="B97" s="19">
        <v>3</v>
      </c>
    </row>
    <row r="98" spans="1:2" ht="30.75">
      <c r="A98" s="24" t="s">
        <v>279</v>
      </c>
      <c r="B98" s="19">
        <v>3</v>
      </c>
    </row>
    <row r="99" spans="1:2" ht="30.75">
      <c r="A99" s="24" t="s">
        <v>280</v>
      </c>
      <c r="B99" s="19">
        <v>3</v>
      </c>
    </row>
    <row r="100" spans="1:2" ht="46.5">
      <c r="A100" s="24" t="s">
        <v>281</v>
      </c>
      <c r="B100" s="19">
        <v>3</v>
      </c>
    </row>
    <row r="101" spans="1:2" ht="46.5">
      <c r="A101" s="24" t="s">
        <v>282</v>
      </c>
      <c r="B101" s="19">
        <v>3</v>
      </c>
    </row>
    <row r="102" spans="1:2" ht="30.75">
      <c r="A102" s="24" t="s">
        <v>283</v>
      </c>
      <c r="B102" s="19">
        <v>3</v>
      </c>
    </row>
    <row r="103" spans="1:2" ht="46.5">
      <c r="A103" s="24" t="s">
        <v>284</v>
      </c>
      <c r="B103" s="19">
        <v>3</v>
      </c>
    </row>
    <row r="104" spans="1:2" ht="15">
      <c r="A104" s="16" t="s">
        <v>285</v>
      </c>
      <c r="B104" s="16"/>
    </row>
    <row r="105" spans="1:2" ht="108">
      <c r="A105" s="24" t="s">
        <v>286</v>
      </c>
      <c r="B105" s="19">
        <v>3</v>
      </c>
    </row>
    <row r="106" spans="1:2" ht="30.75">
      <c r="A106" s="24" t="s">
        <v>287</v>
      </c>
      <c r="B106" s="19">
        <v>3</v>
      </c>
    </row>
    <row r="107" spans="1:2" ht="77.25">
      <c r="A107" s="24" t="s">
        <v>288</v>
      </c>
      <c r="B107" s="19">
        <v>3</v>
      </c>
    </row>
    <row r="108" spans="1:2" ht="30.75">
      <c r="A108" s="24" t="s">
        <v>289</v>
      </c>
      <c r="B108" s="19">
        <v>3</v>
      </c>
    </row>
    <row r="109" spans="1:2" ht="30.75">
      <c r="A109" s="24" t="s">
        <v>290</v>
      </c>
      <c r="B109" s="19">
        <v>3</v>
      </c>
    </row>
    <row r="110" spans="1:2" ht="30.75">
      <c r="A110" s="24" t="s">
        <v>291</v>
      </c>
      <c r="B110" s="19">
        <v>3</v>
      </c>
    </row>
    <row r="111" spans="1:2" ht="30.75">
      <c r="A111" s="24" t="s">
        <v>292</v>
      </c>
      <c r="B111" s="19">
        <v>3</v>
      </c>
    </row>
    <row r="112" spans="1:2" ht="46.5">
      <c r="A112" s="24" t="s">
        <v>293</v>
      </c>
      <c r="B112" s="19">
        <v>3</v>
      </c>
    </row>
    <row r="113" spans="1:2" ht="30.75">
      <c r="A113" s="24" t="s">
        <v>294</v>
      </c>
      <c r="B113" s="19">
        <v>3</v>
      </c>
    </row>
    <row r="114" spans="1:2" ht="46.5">
      <c r="A114" s="24" t="s">
        <v>295</v>
      </c>
      <c r="B114" s="19">
        <v>3</v>
      </c>
    </row>
    <row r="115" spans="1:2" ht="15">
      <c r="A115" s="24" t="s">
        <v>296</v>
      </c>
      <c r="B115" s="19">
        <v>3</v>
      </c>
    </row>
    <row r="116" spans="1:2" ht="15">
      <c r="A116" s="24" t="s">
        <v>297</v>
      </c>
      <c r="B116" s="19">
        <v>3</v>
      </c>
    </row>
    <row r="117" spans="1:2" ht="15">
      <c r="A117" s="24" t="s">
        <v>298</v>
      </c>
      <c r="B117" s="19">
        <v>3</v>
      </c>
    </row>
    <row r="118" spans="1:2" ht="46.5">
      <c r="A118" s="24" t="s">
        <v>299</v>
      </c>
      <c r="B118" s="19">
        <v>3</v>
      </c>
    </row>
    <row r="119" spans="1:2" ht="30.75">
      <c r="A119" s="24" t="s">
        <v>300</v>
      </c>
      <c r="B119" s="19">
        <v>3</v>
      </c>
    </row>
    <row r="120" spans="1:2" ht="30.75">
      <c r="A120" s="24" t="s">
        <v>301</v>
      </c>
      <c r="B120" s="19">
        <v>3</v>
      </c>
    </row>
    <row r="121" spans="1:2" ht="30.75">
      <c r="A121" s="24" t="s">
        <v>302</v>
      </c>
      <c r="B121" s="19">
        <v>3</v>
      </c>
    </row>
    <row r="122" spans="1:2" ht="46.5">
      <c r="A122" s="24" t="s">
        <v>303</v>
      </c>
      <c r="B122" s="19">
        <v>3</v>
      </c>
    </row>
    <row r="123" spans="1:2" ht="30.75">
      <c r="A123" s="24" t="s">
        <v>304</v>
      </c>
      <c r="B123" s="19">
        <v>3</v>
      </c>
    </row>
    <row r="124" spans="1:2" ht="30.75">
      <c r="A124" s="24" t="s">
        <v>305</v>
      </c>
      <c r="B124" s="19">
        <v>3</v>
      </c>
    </row>
    <row r="125" spans="1:2" ht="46.5">
      <c r="A125" s="24" t="s">
        <v>306</v>
      </c>
      <c r="B125" s="19">
        <v>3</v>
      </c>
    </row>
    <row r="126" spans="1:2" ht="15">
      <c r="A126" s="16" t="s">
        <v>307</v>
      </c>
      <c r="B126" s="16"/>
    </row>
    <row r="127" spans="1:2" ht="46.5">
      <c r="A127" s="24" t="s">
        <v>308</v>
      </c>
      <c r="B127" s="19">
        <v>3</v>
      </c>
    </row>
    <row r="128" spans="1:2" ht="30.75">
      <c r="A128" s="24" t="s">
        <v>309</v>
      </c>
      <c r="B128" s="19">
        <v>2</v>
      </c>
    </row>
    <row r="129" spans="1:2" ht="30.75">
      <c r="A129" s="24" t="s">
        <v>310</v>
      </c>
      <c r="B129" s="19">
        <v>2</v>
      </c>
    </row>
    <row r="130" spans="1:2" ht="15">
      <c r="A130" s="24" t="s">
        <v>311</v>
      </c>
      <c r="B130" s="19">
        <v>2</v>
      </c>
    </row>
    <row r="131" spans="1:2" ht="61.5">
      <c r="A131" s="24" t="s">
        <v>312</v>
      </c>
      <c r="B131" s="19">
        <v>3</v>
      </c>
    </row>
    <row r="132" spans="1:2" ht="46.5">
      <c r="A132" s="24" t="s">
        <v>313</v>
      </c>
      <c r="B132" s="19">
        <v>3</v>
      </c>
    </row>
    <row r="133" spans="1:2" ht="30.75">
      <c r="A133" s="24" t="s">
        <v>314</v>
      </c>
      <c r="B133" s="19">
        <v>3</v>
      </c>
    </row>
    <row r="134" spans="1:2" ht="30.75">
      <c r="A134" s="24" t="s">
        <v>315</v>
      </c>
      <c r="B134" s="19">
        <v>3</v>
      </c>
    </row>
    <row r="135" spans="1:2" ht="46.5">
      <c r="A135" s="24" t="s">
        <v>316</v>
      </c>
      <c r="B135" s="19">
        <v>3</v>
      </c>
    </row>
    <row r="136" spans="1:2" ht="30.75">
      <c r="A136" s="24" t="s">
        <v>317</v>
      </c>
      <c r="B136" s="19">
        <v>3</v>
      </c>
    </row>
    <row r="137" spans="1:2" ht="46.5">
      <c r="A137" s="24" t="s">
        <v>318</v>
      </c>
      <c r="B137" s="19">
        <v>3</v>
      </c>
    </row>
    <row r="138" spans="1:2" ht="77.25">
      <c r="A138" s="24" t="s">
        <v>319</v>
      </c>
      <c r="B138" s="19">
        <v>3</v>
      </c>
    </row>
    <row r="139" spans="1:2" ht="30">
      <c r="A139" s="23" t="s">
        <v>320</v>
      </c>
      <c r="B139" s="21">
        <f>SUM(B87:B138)/49</f>
        <v>2.938775510204082</v>
      </c>
    </row>
    <row r="140" spans="1:2" ht="34.5">
      <c r="A140" s="12" t="s">
        <v>321</v>
      </c>
      <c r="B140" s="12"/>
    </row>
    <row r="141" spans="1:2" ht="61.5">
      <c r="A141" s="24" t="s">
        <v>322</v>
      </c>
      <c r="B141" s="19">
        <v>3</v>
      </c>
    </row>
    <row r="142" spans="1:2" ht="108">
      <c r="A142" s="24" t="s">
        <v>323</v>
      </c>
      <c r="B142" s="19">
        <v>3</v>
      </c>
    </row>
    <row r="143" spans="1:2" ht="15">
      <c r="A143" s="24" t="s">
        <v>324</v>
      </c>
      <c r="B143" s="19">
        <v>3</v>
      </c>
    </row>
    <row r="144" spans="1:2" ht="77.25">
      <c r="A144" s="24" t="s">
        <v>325</v>
      </c>
      <c r="B144" s="19">
        <v>3</v>
      </c>
    </row>
    <row r="145" spans="1:2" ht="46.5">
      <c r="A145" s="24" t="s">
        <v>326</v>
      </c>
      <c r="B145" s="19">
        <v>3</v>
      </c>
    </row>
    <row r="146" spans="1:2" ht="30">
      <c r="A146" s="23" t="s">
        <v>59</v>
      </c>
      <c r="B146" s="21">
        <f>SUM(B141:B145)/5</f>
        <v>3</v>
      </c>
    </row>
    <row r="147" spans="1:2" ht="34.5">
      <c r="A147" s="12" t="s">
        <v>327</v>
      </c>
      <c r="B147" s="12"/>
    </row>
    <row r="148" spans="1:2" ht="14.25">
      <c r="A148" s="13" t="s">
        <v>50</v>
      </c>
      <c r="B148" s="19"/>
    </row>
    <row r="149" spans="1:2" ht="14.25">
      <c r="A149" s="13"/>
      <c r="B149" s="19"/>
    </row>
    <row r="150" spans="1:2" ht="61.5">
      <c r="A150" s="22" t="s">
        <v>328</v>
      </c>
      <c r="B150" s="19">
        <v>3</v>
      </c>
    </row>
    <row r="151" spans="1:2" ht="46.5">
      <c r="A151" s="22" t="s">
        <v>329</v>
      </c>
      <c r="B151" s="19">
        <v>3</v>
      </c>
    </row>
    <row r="152" spans="1:2" ht="30.75">
      <c r="A152" s="22" t="s">
        <v>330</v>
      </c>
      <c r="B152" s="19">
        <v>3</v>
      </c>
    </row>
    <row r="153" spans="1:2" ht="30.75">
      <c r="A153" s="22" t="s">
        <v>331</v>
      </c>
      <c r="B153" s="19">
        <v>3</v>
      </c>
    </row>
    <row r="154" spans="1:2" ht="30.75">
      <c r="A154" s="22" t="s">
        <v>332</v>
      </c>
      <c r="B154" s="19">
        <v>3</v>
      </c>
    </row>
    <row r="155" spans="1:2" ht="30.75">
      <c r="A155" s="22" t="s">
        <v>333</v>
      </c>
      <c r="B155" s="19">
        <v>2</v>
      </c>
    </row>
    <row r="156" spans="1:2" ht="15">
      <c r="A156" s="22" t="s">
        <v>334</v>
      </c>
      <c r="B156" s="19">
        <v>2</v>
      </c>
    </row>
    <row r="157" spans="1:2" ht="15">
      <c r="A157" s="22" t="s">
        <v>335</v>
      </c>
      <c r="B157" s="19">
        <v>2</v>
      </c>
    </row>
    <row r="158" spans="1:2" ht="30.75">
      <c r="A158" s="22" t="s">
        <v>336</v>
      </c>
      <c r="B158" s="19">
        <v>2</v>
      </c>
    </row>
    <row r="159" spans="1:2" ht="30.75">
      <c r="A159" s="22" t="s">
        <v>337</v>
      </c>
      <c r="B159" s="19">
        <v>2</v>
      </c>
    </row>
    <row r="160" spans="1:2" ht="15">
      <c r="A160" s="22" t="s">
        <v>338</v>
      </c>
      <c r="B160" s="19">
        <v>2</v>
      </c>
    </row>
    <row r="161" spans="1:2" ht="15">
      <c r="A161" s="22" t="s">
        <v>339</v>
      </c>
      <c r="B161" s="19">
        <v>3</v>
      </c>
    </row>
    <row r="162" spans="1:2" ht="30.75">
      <c r="A162" s="22" t="s">
        <v>340</v>
      </c>
      <c r="B162" s="19">
        <v>3</v>
      </c>
    </row>
    <row r="163" spans="1:2" ht="30.75">
      <c r="A163" s="22" t="s">
        <v>341</v>
      </c>
      <c r="B163" s="19">
        <v>2</v>
      </c>
    </row>
    <row r="164" spans="1:2" ht="15">
      <c r="A164" s="22" t="s">
        <v>342</v>
      </c>
      <c r="B164" s="19">
        <v>3</v>
      </c>
    </row>
    <row r="165" spans="1:2" ht="15">
      <c r="A165" s="22" t="s">
        <v>343</v>
      </c>
      <c r="B165" s="19">
        <v>2</v>
      </c>
    </row>
    <row r="166" spans="1:2" ht="15">
      <c r="A166" s="22" t="s">
        <v>344</v>
      </c>
      <c r="B166" s="19">
        <v>3</v>
      </c>
    </row>
    <row r="167" spans="1:2" ht="30.75">
      <c r="A167" s="22" t="s">
        <v>345</v>
      </c>
      <c r="B167" s="19">
        <v>2</v>
      </c>
    </row>
    <row r="168" spans="1:2" ht="46.5">
      <c r="A168" s="22" t="s">
        <v>346</v>
      </c>
      <c r="B168" s="19">
        <v>2</v>
      </c>
    </row>
    <row r="169" spans="1:2" ht="30.75">
      <c r="A169" s="22" t="s">
        <v>347</v>
      </c>
      <c r="B169" s="19">
        <v>3</v>
      </c>
    </row>
    <row r="170" spans="1:2" ht="61.5">
      <c r="A170" s="22" t="s">
        <v>348</v>
      </c>
      <c r="B170" s="19">
        <v>3</v>
      </c>
    </row>
    <row r="171" spans="1:2" ht="30">
      <c r="A171" s="23" t="s">
        <v>349</v>
      </c>
      <c r="B171" s="21">
        <f>SUM(B150:B170)</f>
        <v>53</v>
      </c>
    </row>
    <row r="172" spans="1:2" ht="17.25">
      <c r="A172" s="12" t="s">
        <v>350</v>
      </c>
      <c r="B172" s="12"/>
    </row>
    <row r="173" spans="1:2" ht="14.25">
      <c r="A173" s="13" t="s">
        <v>50</v>
      </c>
      <c r="B173" s="19"/>
    </row>
    <row r="174" spans="1:2" ht="14.25">
      <c r="A174" s="13"/>
      <c r="B174" s="19"/>
    </row>
    <row r="175" spans="1:2" ht="30.75">
      <c r="A175" s="22" t="s">
        <v>351</v>
      </c>
      <c r="B175" s="19">
        <v>3</v>
      </c>
    </row>
    <row r="176" spans="1:2" ht="30.75">
      <c r="A176" s="22" t="s">
        <v>352</v>
      </c>
      <c r="B176" s="19">
        <v>3</v>
      </c>
    </row>
    <row r="177" spans="1:2" ht="30.75">
      <c r="A177" s="22" t="s">
        <v>353</v>
      </c>
      <c r="B177" s="19">
        <v>3</v>
      </c>
    </row>
    <row r="178" spans="1:2" ht="46.5">
      <c r="A178" s="22" t="s">
        <v>354</v>
      </c>
      <c r="B178" s="19">
        <v>3</v>
      </c>
    </row>
    <row r="179" spans="1:2" ht="30.75">
      <c r="A179" s="22" t="s">
        <v>355</v>
      </c>
      <c r="B179" s="19">
        <v>3</v>
      </c>
    </row>
    <row r="180" spans="1:2" ht="15">
      <c r="A180" s="22" t="s">
        <v>356</v>
      </c>
      <c r="B180" s="19">
        <v>3</v>
      </c>
    </row>
    <row r="181" spans="1:2" ht="15">
      <c r="A181" s="22" t="s">
        <v>357</v>
      </c>
      <c r="B181" s="19">
        <v>3</v>
      </c>
    </row>
    <row r="182" spans="1:2" ht="15">
      <c r="A182" s="22" t="s">
        <v>358</v>
      </c>
      <c r="B182" s="19">
        <v>3</v>
      </c>
    </row>
    <row r="183" spans="1:2" ht="15">
      <c r="A183" s="22" t="s">
        <v>359</v>
      </c>
      <c r="B183" s="19">
        <v>3</v>
      </c>
    </row>
    <row r="184" spans="1:2" ht="61.5">
      <c r="A184" s="22" t="s">
        <v>360</v>
      </c>
      <c r="B184" s="19">
        <v>3</v>
      </c>
    </row>
    <row r="185" spans="1:2" ht="30">
      <c r="A185" s="23" t="s">
        <v>134</v>
      </c>
      <c r="B185" s="21">
        <f>SUM(B175:B184)/10</f>
        <v>3</v>
      </c>
    </row>
    <row r="186" spans="1:2" ht="17.25">
      <c r="A186" s="12" t="s">
        <v>361</v>
      </c>
      <c r="B186" s="12"/>
    </row>
    <row r="187" spans="1:2" ht="14.25">
      <c r="A187" s="13" t="s">
        <v>50</v>
      </c>
      <c r="B187" s="19"/>
    </row>
    <row r="188" spans="1:2" ht="14.25">
      <c r="A188" s="13"/>
      <c r="B188" s="19"/>
    </row>
    <row r="189" spans="1:2" ht="46.5">
      <c r="A189" s="22" t="s">
        <v>362</v>
      </c>
      <c r="B189" s="19">
        <v>3</v>
      </c>
    </row>
    <row r="190" spans="1:2" ht="46.5">
      <c r="A190" s="22" t="s">
        <v>363</v>
      </c>
      <c r="B190" s="19">
        <v>3</v>
      </c>
    </row>
    <row r="191" spans="1:2" ht="46.5">
      <c r="A191" s="22" t="s">
        <v>364</v>
      </c>
      <c r="B191" s="19">
        <v>3</v>
      </c>
    </row>
    <row r="192" spans="1:2" ht="15">
      <c r="A192" s="22" t="s">
        <v>365</v>
      </c>
      <c r="B192" s="19">
        <v>3</v>
      </c>
    </row>
    <row r="193" spans="1:2" ht="77.25">
      <c r="A193" s="22" t="s">
        <v>366</v>
      </c>
      <c r="B193" s="19">
        <v>3</v>
      </c>
    </row>
    <row r="194" spans="1:2" ht="30">
      <c r="A194" s="23" t="s">
        <v>59</v>
      </c>
      <c r="B194" s="21">
        <f>SUM(B189:B193)</f>
        <v>15</v>
      </c>
    </row>
  </sheetData>
  <sheetProtection/>
  <mergeCells count="12">
    <mergeCell ref="A1:B1"/>
    <mergeCell ref="A3:B3"/>
    <mergeCell ref="A4:B4"/>
    <mergeCell ref="A8:B8"/>
    <mergeCell ref="A10:A11"/>
    <mergeCell ref="A34:A35"/>
    <mergeCell ref="A53:A54"/>
    <mergeCell ref="A70:A71"/>
    <mergeCell ref="A85:A86"/>
    <mergeCell ref="A148:A149"/>
    <mergeCell ref="A173:A174"/>
    <mergeCell ref="A187:A188"/>
  </mergeCells>
  <printOptions/>
  <pageMargins left="0.7" right="0.7" top="0.75" bottom="0.75" header="0.3" footer="0.3"/>
  <pageSetup horizontalDpi="600" verticalDpi="600" orientation="portrait" paperSize="9" scale="66"/>
  <rowBreaks count="8" manualBreakCount="8">
    <brk id="32" max="3" man="1"/>
    <brk id="51" max="255" man="1"/>
    <brk id="68" max="255" man="1"/>
    <brk id="83" max="255" man="1"/>
    <brk id="139" max="255" man="1"/>
    <brk id="146" max="255" man="1"/>
    <brk id="171" max="255" man="1"/>
    <brk id="18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194"/>
  <sheetViews>
    <sheetView view="pageBreakPreview" zoomScaleSheetLayoutView="100" workbookViewId="0" topLeftCell="A36">
      <selection activeCell="A5" sqref="A5"/>
    </sheetView>
  </sheetViews>
  <sheetFormatPr defaultColWidth="8.7109375" defaultRowHeight="15"/>
  <cols>
    <col min="1" max="1" width="87.28125" style="0" customWidth="1"/>
    <col min="2" max="2" width="45.28125" style="0" customWidth="1"/>
  </cols>
  <sheetData>
    <row r="1" spans="1:2" ht="18">
      <c r="A1" s="1" t="s">
        <v>46</v>
      </c>
      <c r="B1" s="1"/>
    </row>
    <row r="2" ht="14.25">
      <c r="A2" s="2"/>
    </row>
    <row r="3" spans="1:2" ht="18" customHeight="1">
      <c r="A3" s="1" t="s">
        <v>47</v>
      </c>
      <c r="B3" s="1"/>
    </row>
    <row r="4" spans="1:2" ht="22.5">
      <c r="A4" s="3" t="s">
        <v>48</v>
      </c>
      <c r="B4" s="3"/>
    </row>
    <row r="5" spans="1:2" ht="25.5">
      <c r="A5" s="4" t="s">
        <v>384</v>
      </c>
      <c r="B5" s="5"/>
    </row>
    <row r="6" spans="1:2" ht="25.5">
      <c r="A6" s="6" t="s">
        <v>382</v>
      </c>
      <c r="B6" s="7"/>
    </row>
    <row r="7" spans="1:2" ht="25.5">
      <c r="A7" s="8" t="s">
        <v>380</v>
      </c>
      <c r="B7" s="9"/>
    </row>
    <row r="8" spans="1:2" ht="17.25" customHeight="1">
      <c r="A8" s="10" t="s">
        <v>199</v>
      </c>
      <c r="B8" s="11"/>
    </row>
    <row r="9" spans="1:2" ht="17.25">
      <c r="A9" s="12" t="s">
        <v>200</v>
      </c>
      <c r="B9" s="12"/>
    </row>
    <row r="10" spans="1:2" ht="18">
      <c r="A10" s="13" t="s">
        <v>50</v>
      </c>
      <c r="B10" s="14" t="s">
        <v>51</v>
      </c>
    </row>
    <row r="11" spans="1:2" ht="77.25">
      <c r="A11" s="13"/>
      <c r="B11" s="15" t="s">
        <v>201</v>
      </c>
    </row>
    <row r="12" spans="1:2" ht="15">
      <c r="A12" s="16" t="s">
        <v>202</v>
      </c>
      <c r="B12" s="17"/>
    </row>
    <row r="13" spans="1:2" ht="46.5">
      <c r="A13" s="18" t="s">
        <v>203</v>
      </c>
      <c r="B13" s="19">
        <v>3</v>
      </c>
    </row>
    <row r="14" spans="1:2" ht="46.5">
      <c r="A14" s="18" t="s">
        <v>204</v>
      </c>
      <c r="B14" s="19">
        <v>3</v>
      </c>
    </row>
    <row r="15" spans="1:2" ht="46.5">
      <c r="A15" s="18" t="s">
        <v>205</v>
      </c>
      <c r="B15" s="19">
        <v>3</v>
      </c>
    </row>
    <row r="16" spans="1:2" ht="15">
      <c r="A16" s="16" t="s">
        <v>206</v>
      </c>
      <c r="B16" s="17"/>
    </row>
    <row r="17" spans="1:2" ht="30.75">
      <c r="A17" s="18" t="s">
        <v>207</v>
      </c>
      <c r="B17" s="19">
        <v>3</v>
      </c>
    </row>
    <row r="18" spans="1:2" ht="30.75">
      <c r="A18" s="18" t="s">
        <v>208</v>
      </c>
      <c r="B18" s="19">
        <v>3</v>
      </c>
    </row>
    <row r="19" spans="1:2" ht="46.5">
      <c r="A19" s="18" t="s">
        <v>209</v>
      </c>
      <c r="B19" s="19">
        <v>3</v>
      </c>
    </row>
    <row r="20" spans="1:2" ht="46.5">
      <c r="A20" s="18" t="s">
        <v>210</v>
      </c>
      <c r="B20" s="19">
        <v>3</v>
      </c>
    </row>
    <row r="21" spans="1:2" ht="46.5">
      <c r="A21" s="18" t="s">
        <v>211</v>
      </c>
      <c r="B21" s="19">
        <v>3</v>
      </c>
    </row>
    <row r="22" spans="1:2" ht="46.5">
      <c r="A22" s="18" t="s">
        <v>212</v>
      </c>
      <c r="B22" s="19">
        <v>3</v>
      </c>
    </row>
    <row r="23" spans="1:2" ht="15">
      <c r="A23" s="18" t="s">
        <v>213</v>
      </c>
      <c r="B23" s="19">
        <v>3</v>
      </c>
    </row>
    <row r="24" spans="1:2" ht="15">
      <c r="A24" s="18" t="s">
        <v>214</v>
      </c>
      <c r="B24" s="19">
        <v>2</v>
      </c>
    </row>
    <row r="25" spans="1:2" ht="15">
      <c r="A25" s="16" t="s">
        <v>215</v>
      </c>
      <c r="B25" s="17"/>
    </row>
    <row r="26" spans="1:2" ht="61.5">
      <c r="A26" s="18" t="s">
        <v>216</v>
      </c>
      <c r="B26" s="19">
        <v>2</v>
      </c>
    </row>
    <row r="27" spans="1:2" ht="61.5">
      <c r="A27" s="18" t="s">
        <v>217</v>
      </c>
      <c r="B27" s="19">
        <v>2</v>
      </c>
    </row>
    <row r="28" spans="1:2" ht="46.5">
      <c r="A28" s="18" t="s">
        <v>218</v>
      </c>
      <c r="B28" s="19">
        <v>2</v>
      </c>
    </row>
    <row r="29" spans="1:2" ht="30.75">
      <c r="A29" s="18" t="s">
        <v>219</v>
      </c>
      <c r="B29" s="19">
        <v>2</v>
      </c>
    </row>
    <row r="30" spans="1:2" ht="30.75">
      <c r="A30" s="18" t="s">
        <v>220</v>
      </c>
      <c r="B30" s="19">
        <v>2</v>
      </c>
    </row>
    <row r="31" spans="1:2" ht="30.75">
      <c r="A31" s="18" t="s">
        <v>221</v>
      </c>
      <c r="B31" s="19">
        <v>2</v>
      </c>
    </row>
    <row r="32" spans="1:2" ht="30">
      <c r="A32" s="20" t="s">
        <v>222</v>
      </c>
      <c r="B32" s="21">
        <f>SUM(B13:B31)/17</f>
        <v>2.588235294117647</v>
      </c>
    </row>
    <row r="33" spans="1:2" ht="17.25">
      <c r="A33" s="12" t="s">
        <v>223</v>
      </c>
      <c r="B33" s="12"/>
    </row>
    <row r="34" spans="1:2" ht="14.25">
      <c r="A34" s="13" t="s">
        <v>50</v>
      </c>
      <c r="B34" s="19"/>
    </row>
    <row r="35" spans="1:2" ht="14.25">
      <c r="A35" s="13"/>
      <c r="B35" s="19"/>
    </row>
    <row r="36" spans="1:2" ht="61.5">
      <c r="A36" s="22" t="s">
        <v>224</v>
      </c>
      <c r="B36" s="19">
        <v>3</v>
      </c>
    </row>
    <row r="37" spans="1:2" ht="46.5">
      <c r="A37" s="22" t="s">
        <v>225</v>
      </c>
      <c r="B37" s="19">
        <v>3</v>
      </c>
    </row>
    <row r="38" spans="1:2" ht="30.75">
      <c r="A38" s="22" t="s">
        <v>226</v>
      </c>
      <c r="B38" s="19">
        <v>3</v>
      </c>
    </row>
    <row r="39" spans="1:2" ht="30.75">
      <c r="A39" s="22" t="s">
        <v>227</v>
      </c>
      <c r="B39" s="19">
        <v>3</v>
      </c>
    </row>
    <row r="40" spans="1:2" ht="46.5">
      <c r="A40" s="22" t="s">
        <v>228</v>
      </c>
      <c r="B40" s="19">
        <v>3</v>
      </c>
    </row>
    <row r="41" spans="1:2" ht="46.5">
      <c r="A41" s="22" t="s">
        <v>229</v>
      </c>
      <c r="B41" s="19">
        <v>3</v>
      </c>
    </row>
    <row r="42" spans="1:2" ht="46.5">
      <c r="A42" s="22" t="s">
        <v>230</v>
      </c>
      <c r="B42" s="19">
        <v>3</v>
      </c>
    </row>
    <row r="43" spans="1:2" ht="46.5">
      <c r="A43" s="22" t="s">
        <v>231</v>
      </c>
      <c r="B43" s="19">
        <v>3</v>
      </c>
    </row>
    <row r="44" spans="1:2" ht="30.75">
      <c r="A44" s="22" t="s">
        <v>232</v>
      </c>
      <c r="B44" s="19">
        <v>3</v>
      </c>
    </row>
    <row r="45" spans="1:2" ht="46.5">
      <c r="A45" s="22" t="s">
        <v>233</v>
      </c>
      <c r="B45" s="19">
        <v>3</v>
      </c>
    </row>
    <row r="46" spans="1:2" ht="30.75">
      <c r="A46" s="22" t="s">
        <v>234</v>
      </c>
      <c r="B46" s="19">
        <v>3</v>
      </c>
    </row>
    <row r="47" spans="1:2" ht="61.5">
      <c r="A47" s="22" t="s">
        <v>235</v>
      </c>
      <c r="B47" s="19">
        <v>3</v>
      </c>
    </row>
    <row r="48" spans="1:2" ht="46.5">
      <c r="A48" s="22" t="s">
        <v>236</v>
      </c>
      <c r="B48" s="19">
        <v>3</v>
      </c>
    </row>
    <row r="49" spans="1:2" ht="30.75">
      <c r="A49" s="22" t="s">
        <v>237</v>
      </c>
      <c r="B49" s="19">
        <v>3</v>
      </c>
    </row>
    <row r="50" spans="1:2" ht="15">
      <c r="A50" s="22" t="s">
        <v>238</v>
      </c>
      <c r="B50" s="19">
        <v>2</v>
      </c>
    </row>
    <row r="51" spans="1:2" ht="30">
      <c r="A51" s="23" t="s">
        <v>239</v>
      </c>
      <c r="B51" s="21">
        <f>SUM(B36:B50)/15</f>
        <v>2.933333333333333</v>
      </c>
    </row>
    <row r="52" spans="1:2" ht="17.25">
      <c r="A52" s="12" t="s">
        <v>240</v>
      </c>
      <c r="B52" s="12"/>
    </row>
    <row r="53" spans="1:2" ht="14.25">
      <c r="A53" s="13" t="s">
        <v>50</v>
      </c>
      <c r="B53" s="19"/>
    </row>
    <row r="54" spans="1:2" ht="14.25">
      <c r="A54" s="13"/>
      <c r="B54" s="19"/>
    </row>
    <row r="55" spans="1:2" ht="46.5">
      <c r="A55" s="22" t="s">
        <v>241</v>
      </c>
      <c r="B55" s="19">
        <v>3</v>
      </c>
    </row>
    <row r="56" spans="1:2" ht="46.5">
      <c r="A56" s="22" t="s">
        <v>242</v>
      </c>
      <c r="B56" s="19">
        <v>3</v>
      </c>
    </row>
    <row r="57" spans="1:2" ht="15">
      <c r="A57" s="22" t="s">
        <v>243</v>
      </c>
      <c r="B57" s="19">
        <v>3</v>
      </c>
    </row>
    <row r="58" spans="1:2" ht="30.75">
      <c r="A58" s="22" t="s">
        <v>244</v>
      </c>
      <c r="B58" s="19">
        <v>3</v>
      </c>
    </row>
    <row r="59" spans="1:2" ht="46.5">
      <c r="A59" s="22" t="s">
        <v>245</v>
      </c>
      <c r="B59" s="19"/>
    </row>
    <row r="60" spans="1:2" ht="30.75">
      <c r="A60" s="22" t="s">
        <v>246</v>
      </c>
      <c r="B60" s="19">
        <v>3</v>
      </c>
    </row>
    <row r="61" spans="1:2" ht="30.75">
      <c r="A61" s="22" t="s">
        <v>247</v>
      </c>
      <c r="B61" s="19">
        <v>3</v>
      </c>
    </row>
    <row r="62" spans="1:2" ht="30.75">
      <c r="A62" s="22" t="s">
        <v>248</v>
      </c>
      <c r="B62" s="19">
        <v>3</v>
      </c>
    </row>
    <row r="63" spans="1:2" ht="30.75">
      <c r="A63" s="22" t="s">
        <v>249</v>
      </c>
      <c r="B63" s="19">
        <v>3</v>
      </c>
    </row>
    <row r="64" spans="1:2" ht="46.5">
      <c r="A64" s="24" t="s">
        <v>250</v>
      </c>
      <c r="B64" s="19">
        <v>3</v>
      </c>
    </row>
    <row r="65" spans="1:2" ht="46.5">
      <c r="A65" s="22" t="s">
        <v>251</v>
      </c>
      <c r="B65" s="19">
        <v>3</v>
      </c>
    </row>
    <row r="66" spans="1:2" ht="61.5">
      <c r="A66" s="22" t="s">
        <v>252</v>
      </c>
      <c r="B66" s="19">
        <v>3</v>
      </c>
    </row>
    <row r="67" spans="1:2" ht="15">
      <c r="A67" s="22" t="s">
        <v>253</v>
      </c>
      <c r="B67" s="19"/>
    </row>
    <row r="68" spans="1:2" ht="30">
      <c r="A68" s="23" t="s">
        <v>254</v>
      </c>
      <c r="B68" s="21">
        <f>SUM(B55:B67)/13</f>
        <v>2.5384615384615383</v>
      </c>
    </row>
    <row r="69" spans="1:2" ht="17.25">
      <c r="A69" s="12" t="s">
        <v>255</v>
      </c>
      <c r="B69" s="12"/>
    </row>
    <row r="70" spans="1:2" ht="14.25">
      <c r="A70" s="13" t="s">
        <v>50</v>
      </c>
      <c r="B70" s="19"/>
    </row>
    <row r="71" spans="1:2" ht="14.25">
      <c r="A71" s="13"/>
      <c r="B71" s="19"/>
    </row>
    <row r="72" spans="1:2" ht="46.5">
      <c r="A72" s="22" t="s">
        <v>256</v>
      </c>
      <c r="B72" s="19">
        <v>3</v>
      </c>
    </row>
    <row r="73" spans="1:2" ht="30.75">
      <c r="A73" s="22" t="s">
        <v>257</v>
      </c>
      <c r="B73" s="19">
        <v>3</v>
      </c>
    </row>
    <row r="74" spans="1:2" ht="61.5">
      <c r="A74" s="22" t="s">
        <v>258</v>
      </c>
      <c r="B74" s="19">
        <v>3</v>
      </c>
    </row>
    <row r="75" spans="1:2" ht="46.5">
      <c r="A75" s="22" t="s">
        <v>259</v>
      </c>
      <c r="B75" s="19">
        <v>3</v>
      </c>
    </row>
    <row r="76" spans="1:2" ht="77.25">
      <c r="A76" s="22" t="s">
        <v>260</v>
      </c>
      <c r="B76" s="19">
        <v>3</v>
      </c>
    </row>
    <row r="77" spans="1:2" ht="46.5">
      <c r="A77" s="22" t="s">
        <v>261</v>
      </c>
      <c r="B77" s="19">
        <v>3</v>
      </c>
    </row>
    <row r="78" spans="1:2" ht="30.75">
      <c r="A78" s="22" t="s">
        <v>262</v>
      </c>
      <c r="B78" s="19">
        <v>3</v>
      </c>
    </row>
    <row r="79" spans="1:2" ht="46.5">
      <c r="A79" s="22" t="s">
        <v>263</v>
      </c>
      <c r="B79" s="19">
        <v>3</v>
      </c>
    </row>
    <row r="80" spans="1:2" ht="30.75">
      <c r="A80" s="22" t="s">
        <v>264</v>
      </c>
      <c r="B80" s="19">
        <v>3</v>
      </c>
    </row>
    <row r="81" spans="1:2" ht="46.5">
      <c r="A81" s="22" t="s">
        <v>265</v>
      </c>
      <c r="B81" s="19">
        <v>3</v>
      </c>
    </row>
    <row r="82" spans="1:2" ht="30.75">
      <c r="A82" s="22" t="s">
        <v>266</v>
      </c>
      <c r="B82" s="19">
        <v>3</v>
      </c>
    </row>
    <row r="83" spans="1:2" ht="30">
      <c r="A83" s="23" t="s">
        <v>195</v>
      </c>
      <c r="B83" s="21">
        <f>SUM(B72:B82)/11</f>
        <v>3</v>
      </c>
    </row>
    <row r="84" spans="1:2" ht="17.25">
      <c r="A84" s="12" t="s">
        <v>267</v>
      </c>
      <c r="B84" s="12"/>
    </row>
    <row r="85" spans="1:2" ht="14.25">
      <c r="A85" s="13" t="s">
        <v>50</v>
      </c>
      <c r="B85" s="19"/>
    </row>
    <row r="86" spans="1:2" ht="14.25">
      <c r="A86" s="13"/>
      <c r="B86" s="19"/>
    </row>
    <row r="87" spans="1:2" ht="15">
      <c r="A87" s="16" t="s">
        <v>268</v>
      </c>
      <c r="B87" s="16"/>
    </row>
    <row r="88" spans="1:2" ht="61.5">
      <c r="A88" s="24" t="s">
        <v>269</v>
      </c>
      <c r="B88" s="19">
        <v>3</v>
      </c>
    </row>
    <row r="89" spans="1:2" ht="30.75">
      <c r="A89" s="24" t="s">
        <v>270</v>
      </c>
      <c r="B89" s="19">
        <v>3</v>
      </c>
    </row>
    <row r="90" spans="1:2" ht="30.75">
      <c r="A90" s="24" t="s">
        <v>271</v>
      </c>
      <c r="B90" s="19">
        <v>3</v>
      </c>
    </row>
    <row r="91" spans="1:2" ht="15">
      <c r="A91" s="24" t="s">
        <v>272</v>
      </c>
      <c r="B91" s="19">
        <v>3</v>
      </c>
    </row>
    <row r="92" spans="1:2" ht="15">
      <c r="A92" s="24" t="s">
        <v>273</v>
      </c>
      <c r="B92" s="19">
        <v>3</v>
      </c>
    </row>
    <row r="93" spans="1:2" ht="61.5">
      <c r="A93" s="24" t="s">
        <v>274</v>
      </c>
      <c r="B93" s="19">
        <v>3</v>
      </c>
    </row>
    <row r="94" spans="1:2" ht="30.75">
      <c r="A94" s="24" t="s">
        <v>275</v>
      </c>
      <c r="B94" s="19">
        <v>3</v>
      </c>
    </row>
    <row r="95" spans="1:2" ht="30.75">
      <c r="A95" s="24" t="s">
        <v>276</v>
      </c>
      <c r="B95" s="19">
        <v>3</v>
      </c>
    </row>
    <row r="96" spans="1:2" ht="30.75">
      <c r="A96" s="24" t="s">
        <v>277</v>
      </c>
      <c r="B96" s="19">
        <v>3</v>
      </c>
    </row>
    <row r="97" spans="1:2" ht="46.5">
      <c r="A97" s="24" t="s">
        <v>278</v>
      </c>
      <c r="B97" s="19">
        <v>3</v>
      </c>
    </row>
    <row r="98" spans="1:2" ht="30.75">
      <c r="A98" s="24" t="s">
        <v>279</v>
      </c>
      <c r="B98" s="19">
        <v>3</v>
      </c>
    </row>
    <row r="99" spans="1:2" ht="30.75">
      <c r="A99" s="24" t="s">
        <v>280</v>
      </c>
      <c r="B99" s="19">
        <v>3</v>
      </c>
    </row>
    <row r="100" spans="1:2" ht="46.5">
      <c r="A100" s="24" t="s">
        <v>281</v>
      </c>
      <c r="B100" s="19">
        <v>3</v>
      </c>
    </row>
    <row r="101" spans="1:2" ht="46.5">
      <c r="A101" s="24" t="s">
        <v>282</v>
      </c>
      <c r="B101" s="19">
        <v>3</v>
      </c>
    </row>
    <row r="102" spans="1:2" ht="30.75">
      <c r="A102" s="24" t="s">
        <v>283</v>
      </c>
      <c r="B102" s="19">
        <v>3</v>
      </c>
    </row>
    <row r="103" spans="1:2" ht="46.5">
      <c r="A103" s="24" t="s">
        <v>284</v>
      </c>
      <c r="B103" s="19">
        <v>3</v>
      </c>
    </row>
    <row r="104" spans="1:2" ht="15">
      <c r="A104" s="16" t="s">
        <v>285</v>
      </c>
      <c r="B104" s="16"/>
    </row>
    <row r="105" spans="1:2" ht="108">
      <c r="A105" s="24" t="s">
        <v>286</v>
      </c>
      <c r="B105" s="19">
        <v>3</v>
      </c>
    </row>
    <row r="106" spans="1:2" ht="30.75">
      <c r="A106" s="24" t="s">
        <v>287</v>
      </c>
      <c r="B106" s="19">
        <v>3</v>
      </c>
    </row>
    <row r="107" spans="1:2" ht="77.25">
      <c r="A107" s="24" t="s">
        <v>288</v>
      </c>
      <c r="B107" s="19">
        <v>3</v>
      </c>
    </row>
    <row r="108" spans="1:2" ht="30.75">
      <c r="A108" s="24" t="s">
        <v>289</v>
      </c>
      <c r="B108" s="19">
        <v>3</v>
      </c>
    </row>
    <row r="109" spans="1:2" ht="30.75">
      <c r="A109" s="24" t="s">
        <v>290</v>
      </c>
      <c r="B109" s="19">
        <v>3</v>
      </c>
    </row>
    <row r="110" spans="1:2" ht="30.75">
      <c r="A110" s="24" t="s">
        <v>291</v>
      </c>
      <c r="B110" s="19">
        <v>3</v>
      </c>
    </row>
    <row r="111" spans="1:2" ht="30.75">
      <c r="A111" s="24" t="s">
        <v>292</v>
      </c>
      <c r="B111" s="19">
        <v>3</v>
      </c>
    </row>
    <row r="112" spans="1:2" ht="46.5">
      <c r="A112" s="24" t="s">
        <v>293</v>
      </c>
      <c r="B112" s="19">
        <v>3</v>
      </c>
    </row>
    <row r="113" spans="1:2" ht="30.75">
      <c r="A113" s="24" t="s">
        <v>294</v>
      </c>
      <c r="B113" s="19">
        <v>3</v>
      </c>
    </row>
    <row r="114" spans="1:2" ht="46.5">
      <c r="A114" s="24" t="s">
        <v>295</v>
      </c>
      <c r="B114" s="19">
        <v>3</v>
      </c>
    </row>
    <row r="115" spans="1:2" ht="15">
      <c r="A115" s="24" t="s">
        <v>296</v>
      </c>
      <c r="B115" s="19">
        <v>3</v>
      </c>
    </row>
    <row r="116" spans="1:2" ht="15">
      <c r="A116" s="24" t="s">
        <v>297</v>
      </c>
      <c r="B116" s="19">
        <v>3</v>
      </c>
    </row>
    <row r="117" spans="1:2" ht="15">
      <c r="A117" s="24" t="s">
        <v>298</v>
      </c>
      <c r="B117" s="19">
        <v>3</v>
      </c>
    </row>
    <row r="118" spans="1:2" ht="46.5">
      <c r="A118" s="24" t="s">
        <v>299</v>
      </c>
      <c r="B118" s="19">
        <v>3</v>
      </c>
    </row>
    <row r="119" spans="1:2" ht="30.75">
      <c r="A119" s="24" t="s">
        <v>300</v>
      </c>
      <c r="B119" s="19">
        <v>3</v>
      </c>
    </row>
    <row r="120" spans="1:2" ht="30.75">
      <c r="A120" s="24" t="s">
        <v>301</v>
      </c>
      <c r="B120" s="19">
        <v>3</v>
      </c>
    </row>
    <row r="121" spans="1:2" ht="30.75">
      <c r="A121" s="24" t="s">
        <v>302</v>
      </c>
      <c r="B121" s="19">
        <v>3</v>
      </c>
    </row>
    <row r="122" spans="1:2" ht="46.5">
      <c r="A122" s="24" t="s">
        <v>303</v>
      </c>
      <c r="B122" s="19">
        <v>3</v>
      </c>
    </row>
    <row r="123" spans="1:2" ht="30.75">
      <c r="A123" s="24" t="s">
        <v>304</v>
      </c>
      <c r="B123" s="19">
        <v>3</v>
      </c>
    </row>
    <row r="124" spans="1:2" ht="30.75">
      <c r="A124" s="24" t="s">
        <v>305</v>
      </c>
      <c r="B124" s="19">
        <v>3</v>
      </c>
    </row>
    <row r="125" spans="1:2" ht="46.5">
      <c r="A125" s="24" t="s">
        <v>306</v>
      </c>
      <c r="B125" s="19">
        <v>3</v>
      </c>
    </row>
    <row r="126" spans="1:2" ht="15">
      <c r="A126" s="16" t="s">
        <v>307</v>
      </c>
      <c r="B126" s="16"/>
    </row>
    <row r="127" spans="1:2" ht="46.5">
      <c r="A127" s="24" t="s">
        <v>308</v>
      </c>
      <c r="B127" s="19">
        <v>3</v>
      </c>
    </row>
    <row r="128" spans="1:2" ht="30.75">
      <c r="A128" s="24" t="s">
        <v>309</v>
      </c>
      <c r="B128" s="19">
        <v>2</v>
      </c>
    </row>
    <row r="129" spans="1:2" ht="30.75">
      <c r="A129" s="24" t="s">
        <v>310</v>
      </c>
      <c r="B129" s="19">
        <v>2</v>
      </c>
    </row>
    <row r="130" spans="1:2" ht="15">
      <c r="A130" s="24" t="s">
        <v>311</v>
      </c>
      <c r="B130" s="19">
        <v>2</v>
      </c>
    </row>
    <row r="131" spans="1:2" ht="61.5">
      <c r="A131" s="24" t="s">
        <v>312</v>
      </c>
      <c r="B131" s="19">
        <v>3</v>
      </c>
    </row>
    <row r="132" spans="1:2" ht="46.5">
      <c r="A132" s="24" t="s">
        <v>313</v>
      </c>
      <c r="B132" s="19">
        <v>3</v>
      </c>
    </row>
    <row r="133" spans="1:2" ht="30.75">
      <c r="A133" s="24" t="s">
        <v>314</v>
      </c>
      <c r="B133" s="19">
        <v>3</v>
      </c>
    </row>
    <row r="134" spans="1:2" ht="30.75">
      <c r="A134" s="24" t="s">
        <v>315</v>
      </c>
      <c r="B134" s="19">
        <v>3</v>
      </c>
    </row>
    <row r="135" spans="1:2" ht="46.5">
      <c r="A135" s="24" t="s">
        <v>316</v>
      </c>
      <c r="B135" s="19">
        <v>3</v>
      </c>
    </row>
    <row r="136" spans="1:2" ht="30.75">
      <c r="A136" s="24" t="s">
        <v>317</v>
      </c>
      <c r="B136" s="19">
        <v>3</v>
      </c>
    </row>
    <row r="137" spans="1:2" ht="46.5">
      <c r="A137" s="24" t="s">
        <v>318</v>
      </c>
      <c r="B137" s="19">
        <v>3</v>
      </c>
    </row>
    <row r="138" spans="1:2" ht="77.25">
      <c r="A138" s="24" t="s">
        <v>319</v>
      </c>
      <c r="B138" s="19">
        <v>3</v>
      </c>
    </row>
    <row r="139" spans="1:2" ht="30">
      <c r="A139" s="23" t="s">
        <v>320</v>
      </c>
      <c r="B139" s="21">
        <f>SUM(B87:B138)/49</f>
        <v>2.938775510204082</v>
      </c>
    </row>
    <row r="140" spans="1:2" ht="34.5">
      <c r="A140" s="12" t="s">
        <v>321</v>
      </c>
      <c r="B140" s="12"/>
    </row>
    <row r="141" spans="1:2" ht="61.5">
      <c r="A141" s="24" t="s">
        <v>322</v>
      </c>
      <c r="B141" s="19">
        <v>3</v>
      </c>
    </row>
    <row r="142" spans="1:2" ht="108">
      <c r="A142" s="24" t="s">
        <v>323</v>
      </c>
      <c r="B142" s="19">
        <v>3</v>
      </c>
    </row>
    <row r="143" spans="1:2" ht="15">
      <c r="A143" s="24" t="s">
        <v>324</v>
      </c>
      <c r="B143" s="19">
        <v>3</v>
      </c>
    </row>
    <row r="144" spans="1:2" ht="77.25">
      <c r="A144" s="24" t="s">
        <v>325</v>
      </c>
      <c r="B144" s="19">
        <v>3</v>
      </c>
    </row>
    <row r="145" spans="1:2" ht="46.5">
      <c r="A145" s="24" t="s">
        <v>326</v>
      </c>
      <c r="B145" s="19">
        <v>3</v>
      </c>
    </row>
    <row r="146" spans="1:2" ht="30">
      <c r="A146" s="23" t="s">
        <v>59</v>
      </c>
      <c r="B146" s="21">
        <f>SUM(B141:B145)/5</f>
        <v>3</v>
      </c>
    </row>
    <row r="147" spans="1:2" ht="34.5">
      <c r="A147" s="12" t="s">
        <v>327</v>
      </c>
      <c r="B147" s="12"/>
    </row>
    <row r="148" spans="1:2" ht="14.25">
      <c r="A148" s="13" t="s">
        <v>50</v>
      </c>
      <c r="B148" s="19"/>
    </row>
    <row r="149" spans="1:2" ht="14.25">
      <c r="A149" s="13"/>
      <c r="B149" s="19"/>
    </row>
    <row r="150" spans="1:2" ht="61.5">
      <c r="A150" s="22" t="s">
        <v>328</v>
      </c>
      <c r="B150" s="19">
        <v>3</v>
      </c>
    </row>
    <row r="151" spans="1:2" ht="46.5">
      <c r="A151" s="22" t="s">
        <v>329</v>
      </c>
      <c r="B151" s="19">
        <v>3</v>
      </c>
    </row>
    <row r="152" spans="1:2" ht="30.75">
      <c r="A152" s="22" t="s">
        <v>330</v>
      </c>
      <c r="B152" s="19">
        <v>3</v>
      </c>
    </row>
    <row r="153" spans="1:2" ht="30.75">
      <c r="A153" s="22" t="s">
        <v>331</v>
      </c>
      <c r="B153" s="19">
        <v>3</v>
      </c>
    </row>
    <row r="154" spans="1:2" ht="30.75">
      <c r="A154" s="22" t="s">
        <v>332</v>
      </c>
      <c r="B154" s="19">
        <v>3</v>
      </c>
    </row>
    <row r="155" spans="1:2" ht="30.75">
      <c r="A155" s="22" t="s">
        <v>333</v>
      </c>
      <c r="B155" s="19">
        <v>2</v>
      </c>
    </row>
    <row r="156" spans="1:2" ht="15">
      <c r="A156" s="22" t="s">
        <v>334</v>
      </c>
      <c r="B156" s="19">
        <v>2</v>
      </c>
    </row>
    <row r="157" spans="1:2" ht="15">
      <c r="A157" s="22" t="s">
        <v>335</v>
      </c>
      <c r="B157" s="19">
        <v>2</v>
      </c>
    </row>
    <row r="158" spans="1:2" ht="30.75">
      <c r="A158" s="22" t="s">
        <v>336</v>
      </c>
      <c r="B158" s="19">
        <v>2</v>
      </c>
    </row>
    <row r="159" spans="1:2" ht="30.75">
      <c r="A159" s="22" t="s">
        <v>337</v>
      </c>
      <c r="B159" s="19">
        <v>2</v>
      </c>
    </row>
    <row r="160" spans="1:2" ht="15">
      <c r="A160" s="22" t="s">
        <v>338</v>
      </c>
      <c r="B160" s="19">
        <v>2</v>
      </c>
    </row>
    <row r="161" spans="1:2" ht="15">
      <c r="A161" s="22" t="s">
        <v>339</v>
      </c>
      <c r="B161" s="19">
        <v>3</v>
      </c>
    </row>
    <row r="162" spans="1:2" ht="30.75">
      <c r="A162" s="22" t="s">
        <v>340</v>
      </c>
      <c r="B162" s="19">
        <v>3</v>
      </c>
    </row>
    <row r="163" spans="1:2" ht="30.75">
      <c r="A163" s="22" t="s">
        <v>341</v>
      </c>
      <c r="B163" s="19">
        <v>2</v>
      </c>
    </row>
    <row r="164" spans="1:2" ht="15">
      <c r="A164" s="22" t="s">
        <v>342</v>
      </c>
      <c r="B164" s="19">
        <v>3</v>
      </c>
    </row>
    <row r="165" spans="1:2" ht="15">
      <c r="A165" s="22" t="s">
        <v>343</v>
      </c>
      <c r="B165" s="19">
        <v>2</v>
      </c>
    </row>
    <row r="166" spans="1:2" ht="15">
      <c r="A166" s="22" t="s">
        <v>344</v>
      </c>
      <c r="B166" s="19">
        <v>3</v>
      </c>
    </row>
    <row r="167" spans="1:2" ht="30.75">
      <c r="A167" s="22" t="s">
        <v>345</v>
      </c>
      <c r="B167" s="19">
        <v>2</v>
      </c>
    </row>
    <row r="168" spans="1:2" ht="46.5">
      <c r="A168" s="22" t="s">
        <v>346</v>
      </c>
      <c r="B168" s="19">
        <v>2</v>
      </c>
    </row>
    <row r="169" spans="1:2" ht="30.75">
      <c r="A169" s="22" t="s">
        <v>347</v>
      </c>
      <c r="B169" s="19">
        <v>3</v>
      </c>
    </row>
    <row r="170" spans="1:2" ht="61.5">
      <c r="A170" s="22" t="s">
        <v>348</v>
      </c>
      <c r="B170" s="19">
        <v>3</v>
      </c>
    </row>
    <row r="171" spans="1:2" ht="30">
      <c r="A171" s="23" t="s">
        <v>349</v>
      </c>
      <c r="B171" s="21">
        <f>SUM(B150:B170)</f>
        <v>53</v>
      </c>
    </row>
    <row r="172" spans="1:2" ht="17.25">
      <c r="A172" s="12" t="s">
        <v>350</v>
      </c>
      <c r="B172" s="12"/>
    </row>
    <row r="173" spans="1:2" ht="14.25">
      <c r="A173" s="13" t="s">
        <v>50</v>
      </c>
      <c r="B173" s="19"/>
    </row>
    <row r="174" spans="1:2" ht="14.25">
      <c r="A174" s="13"/>
      <c r="B174" s="19"/>
    </row>
    <row r="175" spans="1:2" ht="30.75">
      <c r="A175" s="22" t="s">
        <v>351</v>
      </c>
      <c r="B175" s="19">
        <v>3</v>
      </c>
    </row>
    <row r="176" spans="1:2" ht="30.75">
      <c r="A176" s="22" t="s">
        <v>352</v>
      </c>
      <c r="B176" s="19">
        <v>3</v>
      </c>
    </row>
    <row r="177" spans="1:2" ht="30.75">
      <c r="A177" s="22" t="s">
        <v>353</v>
      </c>
      <c r="B177" s="19">
        <v>3</v>
      </c>
    </row>
    <row r="178" spans="1:2" ht="46.5">
      <c r="A178" s="22" t="s">
        <v>354</v>
      </c>
      <c r="B178" s="19">
        <v>3</v>
      </c>
    </row>
    <row r="179" spans="1:2" ht="30.75">
      <c r="A179" s="22" t="s">
        <v>355</v>
      </c>
      <c r="B179" s="19">
        <v>3</v>
      </c>
    </row>
    <row r="180" spans="1:2" ht="15">
      <c r="A180" s="22" t="s">
        <v>356</v>
      </c>
      <c r="B180" s="19">
        <v>3</v>
      </c>
    </row>
    <row r="181" spans="1:2" ht="15">
      <c r="A181" s="22" t="s">
        <v>357</v>
      </c>
      <c r="B181" s="19">
        <v>3</v>
      </c>
    </row>
    <row r="182" spans="1:2" ht="15">
      <c r="A182" s="22" t="s">
        <v>358</v>
      </c>
      <c r="B182" s="19">
        <v>3</v>
      </c>
    </row>
    <row r="183" spans="1:2" ht="15">
      <c r="A183" s="22" t="s">
        <v>359</v>
      </c>
      <c r="B183" s="19">
        <v>3</v>
      </c>
    </row>
    <row r="184" spans="1:2" ht="61.5">
      <c r="A184" s="22" t="s">
        <v>360</v>
      </c>
      <c r="B184" s="19">
        <v>3</v>
      </c>
    </row>
    <row r="185" spans="1:2" ht="30">
      <c r="A185" s="23" t="s">
        <v>134</v>
      </c>
      <c r="B185" s="21">
        <f>SUM(B175:B184)/10</f>
        <v>3</v>
      </c>
    </row>
    <row r="186" spans="1:2" ht="17.25">
      <c r="A186" s="12" t="s">
        <v>361</v>
      </c>
      <c r="B186" s="12"/>
    </row>
    <row r="187" spans="1:2" ht="14.25">
      <c r="A187" s="13" t="s">
        <v>50</v>
      </c>
      <c r="B187" s="19"/>
    </row>
    <row r="188" spans="1:2" ht="14.25">
      <c r="A188" s="13"/>
      <c r="B188" s="19"/>
    </row>
    <row r="189" spans="1:2" ht="46.5">
      <c r="A189" s="22" t="s">
        <v>362</v>
      </c>
      <c r="B189" s="19">
        <v>3</v>
      </c>
    </row>
    <row r="190" spans="1:2" ht="46.5">
      <c r="A190" s="22" t="s">
        <v>363</v>
      </c>
      <c r="B190" s="19">
        <v>3</v>
      </c>
    </row>
    <row r="191" spans="1:2" ht="46.5">
      <c r="A191" s="22" t="s">
        <v>364</v>
      </c>
      <c r="B191" s="19">
        <v>3</v>
      </c>
    </row>
    <row r="192" spans="1:2" ht="15">
      <c r="A192" s="22" t="s">
        <v>365</v>
      </c>
      <c r="B192" s="19">
        <v>3</v>
      </c>
    </row>
    <row r="193" spans="1:2" ht="77.25">
      <c r="A193" s="22" t="s">
        <v>366</v>
      </c>
      <c r="B193" s="19">
        <v>3</v>
      </c>
    </row>
    <row r="194" spans="1:2" ht="30">
      <c r="A194" s="23" t="s">
        <v>59</v>
      </c>
      <c r="B194" s="21">
        <f>SUM(B189:B193)</f>
        <v>15</v>
      </c>
    </row>
  </sheetData>
  <sheetProtection/>
  <mergeCells count="12">
    <mergeCell ref="A1:B1"/>
    <mergeCell ref="A3:B3"/>
    <mergeCell ref="A4:B4"/>
    <mergeCell ref="A8:B8"/>
    <mergeCell ref="A10:A11"/>
    <mergeCell ref="A34:A35"/>
    <mergeCell ref="A53:A54"/>
    <mergeCell ref="A70:A71"/>
    <mergeCell ref="A85:A86"/>
    <mergeCell ref="A148:A149"/>
    <mergeCell ref="A173:A174"/>
    <mergeCell ref="A187:A188"/>
  </mergeCells>
  <printOptions/>
  <pageMargins left="0.7" right="0.7" top="0.75" bottom="0.75" header="0.3" footer="0.3"/>
  <pageSetup horizontalDpi="600" verticalDpi="600" orientation="portrait" paperSize="9" scale="66"/>
  <rowBreaks count="8" manualBreakCount="8">
    <brk id="32" max="3" man="1"/>
    <brk id="51" max="255" man="1"/>
    <brk id="68" max="255" man="1"/>
    <brk id="83" max="255" man="1"/>
    <brk id="139" max="255" man="1"/>
    <brk id="146" max="255" man="1"/>
    <brk id="171" max="255" man="1"/>
    <brk id="18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194"/>
  <sheetViews>
    <sheetView view="pageBreakPreview" zoomScaleSheetLayoutView="100" workbookViewId="0" topLeftCell="A33">
      <selection activeCell="B40" sqref="B40"/>
    </sheetView>
  </sheetViews>
  <sheetFormatPr defaultColWidth="8.7109375" defaultRowHeight="15"/>
  <cols>
    <col min="1" max="1" width="87.28125" style="0" customWidth="1"/>
    <col min="2" max="2" width="45.28125" style="0" customWidth="1"/>
  </cols>
  <sheetData>
    <row r="1" spans="1:2" ht="18">
      <c r="A1" s="1" t="s">
        <v>46</v>
      </c>
      <c r="B1" s="1"/>
    </row>
    <row r="2" ht="14.25">
      <c r="A2" s="2"/>
    </row>
    <row r="3" spans="1:2" ht="18" customHeight="1">
      <c r="A3" s="1" t="s">
        <v>47</v>
      </c>
      <c r="B3" s="1"/>
    </row>
    <row r="4" spans="1:2" ht="22.5">
      <c r="A4" s="3" t="s">
        <v>48</v>
      </c>
      <c r="B4" s="3"/>
    </row>
    <row r="5" spans="1:2" ht="25.5">
      <c r="A5" s="4" t="s">
        <v>385</v>
      </c>
      <c r="B5" s="5"/>
    </row>
    <row r="6" spans="1:2" ht="25.5">
      <c r="A6" s="6" t="s">
        <v>368</v>
      </c>
      <c r="B6" s="7"/>
    </row>
    <row r="7" spans="1:2" ht="25.5">
      <c r="A7" s="8" t="s">
        <v>378</v>
      </c>
      <c r="B7" s="9"/>
    </row>
    <row r="8" spans="1:2" ht="17.25" customHeight="1">
      <c r="A8" s="10" t="s">
        <v>199</v>
      </c>
      <c r="B8" s="11"/>
    </row>
    <row r="9" spans="1:2" ht="17.25">
      <c r="A9" s="12" t="s">
        <v>200</v>
      </c>
      <c r="B9" s="12"/>
    </row>
    <row r="10" spans="1:2" ht="18">
      <c r="A10" s="13" t="s">
        <v>50</v>
      </c>
      <c r="B10" s="14" t="s">
        <v>51</v>
      </c>
    </row>
    <row r="11" spans="1:2" ht="77.25">
      <c r="A11" s="13"/>
      <c r="B11" s="15" t="s">
        <v>201</v>
      </c>
    </row>
    <row r="12" spans="1:2" ht="15">
      <c r="A12" s="16" t="s">
        <v>202</v>
      </c>
      <c r="B12" s="17"/>
    </row>
    <row r="13" spans="1:2" ht="46.5">
      <c r="A13" s="18" t="s">
        <v>203</v>
      </c>
      <c r="B13" s="19">
        <v>3</v>
      </c>
    </row>
    <row r="14" spans="1:2" ht="46.5">
      <c r="A14" s="18" t="s">
        <v>204</v>
      </c>
      <c r="B14" s="19">
        <v>3</v>
      </c>
    </row>
    <row r="15" spans="1:2" ht="46.5">
      <c r="A15" s="18" t="s">
        <v>205</v>
      </c>
      <c r="B15" s="19">
        <v>3</v>
      </c>
    </row>
    <row r="16" spans="1:2" ht="15">
      <c r="A16" s="16" t="s">
        <v>206</v>
      </c>
      <c r="B16" s="17"/>
    </row>
    <row r="17" spans="1:2" ht="30.75">
      <c r="A17" s="18" t="s">
        <v>207</v>
      </c>
      <c r="B17" s="19">
        <v>3</v>
      </c>
    </row>
    <row r="18" spans="1:2" ht="30.75">
      <c r="A18" s="18" t="s">
        <v>208</v>
      </c>
      <c r="B18" s="19">
        <v>3</v>
      </c>
    </row>
    <row r="19" spans="1:2" ht="46.5">
      <c r="A19" s="18" t="s">
        <v>209</v>
      </c>
      <c r="B19" s="19">
        <v>3</v>
      </c>
    </row>
    <row r="20" spans="1:2" ht="46.5">
      <c r="A20" s="18" t="s">
        <v>210</v>
      </c>
      <c r="B20" s="19">
        <v>3</v>
      </c>
    </row>
    <row r="21" spans="1:2" ht="46.5">
      <c r="A21" s="18" t="s">
        <v>211</v>
      </c>
      <c r="B21" s="19">
        <v>3</v>
      </c>
    </row>
    <row r="22" spans="1:2" ht="46.5">
      <c r="A22" s="18" t="s">
        <v>212</v>
      </c>
      <c r="B22" s="19">
        <v>3</v>
      </c>
    </row>
    <row r="23" spans="1:2" ht="15">
      <c r="A23" s="18" t="s">
        <v>213</v>
      </c>
      <c r="B23" s="19"/>
    </row>
    <row r="24" spans="1:2" ht="15">
      <c r="A24" s="18" t="s">
        <v>214</v>
      </c>
      <c r="B24" s="19">
        <v>3</v>
      </c>
    </row>
    <row r="25" spans="1:2" ht="15">
      <c r="A25" s="16" t="s">
        <v>215</v>
      </c>
      <c r="B25" s="17"/>
    </row>
    <row r="26" spans="1:2" ht="61.5">
      <c r="A26" s="18" t="s">
        <v>216</v>
      </c>
      <c r="B26" s="19">
        <v>2</v>
      </c>
    </row>
    <row r="27" spans="1:2" ht="61.5">
      <c r="A27" s="18" t="s">
        <v>217</v>
      </c>
      <c r="B27" s="19">
        <v>2</v>
      </c>
    </row>
    <row r="28" spans="1:2" ht="46.5">
      <c r="A28" s="18" t="s">
        <v>218</v>
      </c>
      <c r="B28" s="19">
        <v>2</v>
      </c>
    </row>
    <row r="29" spans="1:2" ht="30.75">
      <c r="A29" s="18" t="s">
        <v>219</v>
      </c>
      <c r="B29" s="19">
        <v>2</v>
      </c>
    </row>
    <row r="30" spans="1:2" ht="30.75">
      <c r="A30" s="18" t="s">
        <v>220</v>
      </c>
      <c r="B30" s="19">
        <v>2</v>
      </c>
    </row>
    <row r="31" spans="1:2" ht="30.75">
      <c r="A31" s="18" t="s">
        <v>221</v>
      </c>
      <c r="B31" s="19">
        <v>2</v>
      </c>
    </row>
    <row r="32" spans="1:2" ht="30">
      <c r="A32" s="20" t="s">
        <v>222</v>
      </c>
      <c r="B32" s="21">
        <f>SUM(B13:B31)/17</f>
        <v>2.4705882352941178</v>
      </c>
    </row>
    <row r="33" spans="1:2" ht="17.25">
      <c r="A33" s="12" t="s">
        <v>223</v>
      </c>
      <c r="B33" s="12"/>
    </row>
    <row r="34" spans="1:2" ht="14.25">
      <c r="A34" s="13" t="s">
        <v>50</v>
      </c>
      <c r="B34" s="19"/>
    </row>
    <row r="35" spans="1:2" ht="14.25">
      <c r="A35" s="13"/>
      <c r="B35" s="19"/>
    </row>
    <row r="36" spans="1:2" ht="61.5">
      <c r="A36" s="22" t="s">
        <v>224</v>
      </c>
      <c r="B36" s="19">
        <v>3</v>
      </c>
    </row>
    <row r="37" spans="1:2" ht="46.5">
      <c r="A37" s="22" t="s">
        <v>225</v>
      </c>
      <c r="B37" s="19">
        <v>3</v>
      </c>
    </row>
    <row r="38" spans="1:2" ht="30.75">
      <c r="A38" s="22" t="s">
        <v>226</v>
      </c>
      <c r="B38" s="19">
        <v>3</v>
      </c>
    </row>
    <row r="39" spans="1:2" ht="30.75">
      <c r="A39" s="22" t="s">
        <v>227</v>
      </c>
      <c r="B39" s="19">
        <v>3</v>
      </c>
    </row>
    <row r="40" spans="1:2" ht="46.5">
      <c r="A40" s="22" t="s">
        <v>228</v>
      </c>
      <c r="B40" s="19">
        <v>2</v>
      </c>
    </row>
    <row r="41" spans="1:2" ht="46.5">
      <c r="A41" s="22" t="s">
        <v>229</v>
      </c>
      <c r="B41" s="19">
        <v>3</v>
      </c>
    </row>
    <row r="42" spans="1:2" ht="46.5">
      <c r="A42" s="22" t="s">
        <v>230</v>
      </c>
      <c r="B42" s="19">
        <v>3</v>
      </c>
    </row>
    <row r="43" spans="1:2" ht="46.5">
      <c r="A43" s="22" t="s">
        <v>231</v>
      </c>
      <c r="B43" s="19">
        <v>3</v>
      </c>
    </row>
    <row r="44" spans="1:2" ht="30.75">
      <c r="A44" s="22" t="s">
        <v>232</v>
      </c>
      <c r="B44" s="19">
        <v>3</v>
      </c>
    </row>
    <row r="45" spans="1:2" ht="46.5">
      <c r="A45" s="22" t="s">
        <v>233</v>
      </c>
      <c r="B45" s="19">
        <v>3</v>
      </c>
    </row>
    <row r="46" spans="1:2" ht="30.75">
      <c r="A46" s="22" t="s">
        <v>234</v>
      </c>
      <c r="B46" s="19">
        <v>3</v>
      </c>
    </row>
    <row r="47" spans="1:2" ht="61.5">
      <c r="A47" s="22" t="s">
        <v>235</v>
      </c>
      <c r="B47" s="19">
        <v>3</v>
      </c>
    </row>
    <row r="48" spans="1:2" ht="46.5">
      <c r="A48" s="22" t="s">
        <v>236</v>
      </c>
      <c r="B48" s="19">
        <v>3</v>
      </c>
    </row>
    <row r="49" spans="1:2" ht="30.75">
      <c r="A49" s="22" t="s">
        <v>237</v>
      </c>
      <c r="B49" s="19">
        <v>3</v>
      </c>
    </row>
    <row r="50" spans="1:2" ht="15">
      <c r="A50" s="22" t="s">
        <v>238</v>
      </c>
      <c r="B50" s="19"/>
    </row>
    <row r="51" spans="1:2" ht="30">
      <c r="A51" s="23" t="s">
        <v>239</v>
      </c>
      <c r="B51" s="21">
        <f>SUM(B36:B50)/15</f>
        <v>2.7333333333333334</v>
      </c>
    </row>
    <row r="52" spans="1:2" ht="17.25">
      <c r="A52" s="12" t="s">
        <v>240</v>
      </c>
      <c r="B52" s="12"/>
    </row>
    <row r="53" spans="1:2" ht="14.25">
      <c r="A53" s="13" t="s">
        <v>50</v>
      </c>
      <c r="B53" s="19"/>
    </row>
    <row r="54" spans="1:2" ht="14.25">
      <c r="A54" s="13"/>
      <c r="B54" s="19"/>
    </row>
    <row r="55" spans="1:2" ht="46.5">
      <c r="A55" s="22" t="s">
        <v>241</v>
      </c>
      <c r="B55" s="19">
        <v>3</v>
      </c>
    </row>
    <row r="56" spans="1:2" ht="46.5">
      <c r="A56" s="22" t="s">
        <v>242</v>
      </c>
      <c r="B56" s="19">
        <v>3</v>
      </c>
    </row>
    <row r="57" spans="1:2" ht="15">
      <c r="A57" s="22" t="s">
        <v>243</v>
      </c>
      <c r="B57" s="19">
        <v>3</v>
      </c>
    </row>
    <row r="58" spans="1:2" ht="30.75">
      <c r="A58" s="22" t="s">
        <v>244</v>
      </c>
      <c r="B58" s="19">
        <v>3</v>
      </c>
    </row>
    <row r="59" spans="1:2" ht="46.5">
      <c r="A59" s="22" t="s">
        <v>245</v>
      </c>
      <c r="B59" s="19">
        <v>3</v>
      </c>
    </row>
    <row r="60" spans="1:2" ht="30.75">
      <c r="A60" s="22" t="s">
        <v>246</v>
      </c>
      <c r="B60" s="19">
        <v>3</v>
      </c>
    </row>
    <row r="61" spans="1:2" ht="30.75">
      <c r="A61" s="22" t="s">
        <v>247</v>
      </c>
      <c r="B61" s="19">
        <v>3</v>
      </c>
    </row>
    <row r="62" spans="1:2" ht="30.75">
      <c r="A62" s="22" t="s">
        <v>248</v>
      </c>
      <c r="B62" s="19">
        <v>3</v>
      </c>
    </row>
    <row r="63" spans="1:2" ht="30.75">
      <c r="A63" s="22" t="s">
        <v>249</v>
      </c>
      <c r="B63" s="19">
        <v>3</v>
      </c>
    </row>
    <row r="64" spans="1:2" ht="46.5">
      <c r="A64" s="24" t="s">
        <v>250</v>
      </c>
      <c r="B64" s="19">
        <v>3</v>
      </c>
    </row>
    <row r="65" spans="1:2" ht="46.5">
      <c r="A65" s="22" t="s">
        <v>251</v>
      </c>
      <c r="B65" s="19">
        <v>3</v>
      </c>
    </row>
    <row r="66" spans="1:2" ht="61.5">
      <c r="A66" s="22" t="s">
        <v>252</v>
      </c>
      <c r="B66" s="19">
        <v>3</v>
      </c>
    </row>
    <row r="67" spans="1:2" ht="15">
      <c r="A67" s="22" t="s">
        <v>253</v>
      </c>
      <c r="B67" s="19">
        <v>3</v>
      </c>
    </row>
    <row r="68" spans="1:2" ht="30">
      <c r="A68" s="23" t="s">
        <v>254</v>
      </c>
      <c r="B68" s="21">
        <f>SUM(B55:B67)/13</f>
        <v>3</v>
      </c>
    </row>
    <row r="69" spans="1:2" ht="17.25">
      <c r="A69" s="12" t="s">
        <v>255</v>
      </c>
      <c r="B69" s="12"/>
    </row>
    <row r="70" spans="1:2" ht="14.25">
      <c r="A70" s="13" t="s">
        <v>50</v>
      </c>
      <c r="B70" s="19"/>
    </row>
    <row r="71" spans="1:2" ht="14.25">
      <c r="A71" s="13"/>
      <c r="B71" s="19"/>
    </row>
    <row r="72" spans="1:2" ht="46.5">
      <c r="A72" s="22" t="s">
        <v>256</v>
      </c>
      <c r="B72" s="19">
        <v>3</v>
      </c>
    </row>
    <row r="73" spans="1:2" ht="30.75">
      <c r="A73" s="22" t="s">
        <v>257</v>
      </c>
      <c r="B73" s="19">
        <v>3</v>
      </c>
    </row>
    <row r="74" spans="1:2" ht="61.5">
      <c r="A74" s="22" t="s">
        <v>258</v>
      </c>
      <c r="B74" s="19">
        <v>3</v>
      </c>
    </row>
    <row r="75" spans="1:2" ht="46.5">
      <c r="A75" s="22" t="s">
        <v>259</v>
      </c>
      <c r="B75" s="19">
        <v>3</v>
      </c>
    </row>
    <row r="76" spans="1:2" ht="77.25">
      <c r="A76" s="22" t="s">
        <v>260</v>
      </c>
      <c r="B76" s="19">
        <v>3</v>
      </c>
    </row>
    <row r="77" spans="1:2" ht="46.5">
      <c r="A77" s="22" t="s">
        <v>261</v>
      </c>
      <c r="B77" s="19">
        <v>3</v>
      </c>
    </row>
    <row r="78" spans="1:2" ht="30.75">
      <c r="A78" s="22" t="s">
        <v>262</v>
      </c>
      <c r="B78" s="19">
        <v>3</v>
      </c>
    </row>
    <row r="79" spans="1:2" ht="46.5">
      <c r="A79" s="22" t="s">
        <v>263</v>
      </c>
      <c r="B79" s="19">
        <v>3</v>
      </c>
    </row>
    <row r="80" spans="1:2" ht="30.75">
      <c r="A80" s="22" t="s">
        <v>264</v>
      </c>
      <c r="B80" s="19">
        <v>3</v>
      </c>
    </row>
    <row r="81" spans="1:2" ht="46.5">
      <c r="A81" s="22" t="s">
        <v>265</v>
      </c>
      <c r="B81" s="19">
        <v>3</v>
      </c>
    </row>
    <row r="82" spans="1:2" ht="30.75">
      <c r="A82" s="22" t="s">
        <v>266</v>
      </c>
      <c r="B82" s="19">
        <v>3</v>
      </c>
    </row>
    <row r="83" spans="1:2" ht="30">
      <c r="A83" s="23" t="s">
        <v>195</v>
      </c>
      <c r="B83" s="21">
        <f>SUM(B72:B82)/11</f>
        <v>3</v>
      </c>
    </row>
    <row r="84" spans="1:2" ht="17.25">
      <c r="A84" s="12" t="s">
        <v>267</v>
      </c>
      <c r="B84" s="12"/>
    </row>
    <row r="85" spans="1:2" ht="14.25">
      <c r="A85" s="13" t="s">
        <v>50</v>
      </c>
      <c r="B85" s="19"/>
    </row>
    <row r="86" spans="1:2" ht="14.25">
      <c r="A86" s="13"/>
      <c r="B86" s="19"/>
    </row>
    <row r="87" spans="1:2" ht="15">
      <c r="A87" s="16" t="s">
        <v>268</v>
      </c>
      <c r="B87" s="16"/>
    </row>
    <row r="88" spans="1:2" ht="61.5">
      <c r="A88" s="24" t="s">
        <v>269</v>
      </c>
      <c r="B88" s="19">
        <v>2</v>
      </c>
    </row>
    <row r="89" spans="1:2" ht="30.75">
      <c r="A89" s="24" t="s">
        <v>270</v>
      </c>
      <c r="B89" s="19">
        <v>3</v>
      </c>
    </row>
    <row r="90" spans="1:2" ht="30.75">
      <c r="A90" s="24" t="s">
        <v>271</v>
      </c>
      <c r="B90" s="19">
        <v>3</v>
      </c>
    </row>
    <row r="91" spans="1:2" ht="15">
      <c r="A91" s="24" t="s">
        <v>272</v>
      </c>
      <c r="B91" s="19">
        <v>2</v>
      </c>
    </row>
    <row r="92" spans="1:2" ht="15">
      <c r="A92" s="24" t="s">
        <v>273</v>
      </c>
      <c r="B92" s="19">
        <v>3</v>
      </c>
    </row>
    <row r="93" spans="1:2" ht="61.5">
      <c r="A93" s="24" t="s">
        <v>274</v>
      </c>
      <c r="B93" s="19">
        <v>3</v>
      </c>
    </row>
    <row r="94" spans="1:2" ht="30.75">
      <c r="A94" s="24" t="s">
        <v>275</v>
      </c>
      <c r="B94" s="19">
        <v>3</v>
      </c>
    </row>
    <row r="95" spans="1:2" ht="30.75">
      <c r="A95" s="24" t="s">
        <v>276</v>
      </c>
      <c r="B95" s="19">
        <v>3</v>
      </c>
    </row>
    <row r="96" spans="1:2" ht="30.75">
      <c r="A96" s="24" t="s">
        <v>277</v>
      </c>
      <c r="B96" s="19">
        <v>3</v>
      </c>
    </row>
    <row r="97" spans="1:2" ht="46.5">
      <c r="A97" s="24" t="s">
        <v>278</v>
      </c>
      <c r="B97" s="19">
        <v>3</v>
      </c>
    </row>
    <row r="98" spans="1:2" ht="30.75">
      <c r="A98" s="24" t="s">
        <v>279</v>
      </c>
      <c r="B98" s="19">
        <v>3</v>
      </c>
    </row>
    <row r="99" spans="1:2" ht="30.75">
      <c r="A99" s="24" t="s">
        <v>280</v>
      </c>
      <c r="B99" s="19">
        <v>2</v>
      </c>
    </row>
    <row r="100" spans="1:2" ht="46.5">
      <c r="A100" s="24" t="s">
        <v>281</v>
      </c>
      <c r="B100" s="19">
        <v>2</v>
      </c>
    </row>
    <row r="101" spans="1:2" ht="46.5">
      <c r="A101" s="24" t="s">
        <v>282</v>
      </c>
      <c r="B101" s="19">
        <v>2</v>
      </c>
    </row>
    <row r="102" spans="1:2" ht="30.75">
      <c r="A102" s="24" t="s">
        <v>283</v>
      </c>
      <c r="B102" s="19">
        <v>3</v>
      </c>
    </row>
    <row r="103" spans="1:2" ht="46.5">
      <c r="A103" s="24" t="s">
        <v>284</v>
      </c>
      <c r="B103" s="19">
        <v>3</v>
      </c>
    </row>
    <row r="104" spans="1:2" ht="15">
      <c r="A104" s="16" t="s">
        <v>285</v>
      </c>
      <c r="B104" s="16"/>
    </row>
    <row r="105" spans="1:2" ht="108">
      <c r="A105" s="24" t="s">
        <v>286</v>
      </c>
      <c r="B105" s="19">
        <v>3</v>
      </c>
    </row>
    <row r="106" spans="1:2" ht="30.75">
      <c r="A106" s="24" t="s">
        <v>287</v>
      </c>
      <c r="B106" s="19">
        <v>3</v>
      </c>
    </row>
    <row r="107" spans="1:2" ht="77.25">
      <c r="A107" s="24" t="s">
        <v>288</v>
      </c>
      <c r="B107" s="19">
        <v>2</v>
      </c>
    </row>
    <row r="108" spans="1:2" ht="30.75">
      <c r="A108" s="24" t="s">
        <v>289</v>
      </c>
      <c r="B108" s="19">
        <v>2</v>
      </c>
    </row>
    <row r="109" spans="1:2" ht="30.75">
      <c r="A109" s="24" t="s">
        <v>290</v>
      </c>
      <c r="B109" s="19">
        <v>3</v>
      </c>
    </row>
    <row r="110" spans="1:2" ht="30.75">
      <c r="A110" s="24" t="s">
        <v>291</v>
      </c>
      <c r="B110" s="19">
        <v>2</v>
      </c>
    </row>
    <row r="111" spans="1:2" ht="30.75">
      <c r="A111" s="24" t="s">
        <v>292</v>
      </c>
      <c r="B111" s="19">
        <v>3</v>
      </c>
    </row>
    <row r="112" spans="1:2" ht="46.5">
      <c r="A112" s="24" t="s">
        <v>293</v>
      </c>
      <c r="B112" s="19">
        <v>2</v>
      </c>
    </row>
    <row r="113" spans="1:2" ht="30.75">
      <c r="A113" s="24" t="s">
        <v>294</v>
      </c>
      <c r="B113" s="19">
        <v>3</v>
      </c>
    </row>
    <row r="114" spans="1:2" ht="46.5">
      <c r="A114" s="24" t="s">
        <v>295</v>
      </c>
      <c r="B114" s="19">
        <v>2</v>
      </c>
    </row>
    <row r="115" spans="1:2" ht="15">
      <c r="A115" s="24" t="s">
        <v>296</v>
      </c>
      <c r="B115" s="19">
        <v>3</v>
      </c>
    </row>
    <row r="116" spans="1:2" ht="15">
      <c r="A116" s="24" t="s">
        <v>297</v>
      </c>
      <c r="B116" s="19">
        <v>3</v>
      </c>
    </row>
    <row r="117" spans="1:2" ht="15">
      <c r="A117" s="24" t="s">
        <v>298</v>
      </c>
      <c r="B117" s="19">
        <v>2</v>
      </c>
    </row>
    <row r="118" spans="1:2" ht="46.5">
      <c r="A118" s="24" t="s">
        <v>299</v>
      </c>
      <c r="B118" s="19">
        <v>3</v>
      </c>
    </row>
    <row r="119" spans="1:2" ht="30.75">
      <c r="A119" s="24" t="s">
        <v>300</v>
      </c>
      <c r="B119" s="19">
        <v>3</v>
      </c>
    </row>
    <row r="120" spans="1:2" ht="30.75">
      <c r="A120" s="24" t="s">
        <v>301</v>
      </c>
      <c r="B120" s="19">
        <v>3</v>
      </c>
    </row>
    <row r="121" spans="1:2" ht="30.75">
      <c r="A121" s="24" t="s">
        <v>302</v>
      </c>
      <c r="B121" s="19">
        <v>3</v>
      </c>
    </row>
    <row r="122" spans="1:2" ht="46.5">
      <c r="A122" s="24" t="s">
        <v>303</v>
      </c>
      <c r="B122" s="19">
        <v>3</v>
      </c>
    </row>
    <row r="123" spans="1:2" ht="30.75">
      <c r="A123" s="24" t="s">
        <v>304</v>
      </c>
      <c r="B123" s="19">
        <v>3</v>
      </c>
    </row>
    <row r="124" spans="1:2" ht="30.75">
      <c r="A124" s="24" t="s">
        <v>305</v>
      </c>
      <c r="B124" s="19">
        <v>3</v>
      </c>
    </row>
    <row r="125" spans="1:2" ht="46.5">
      <c r="A125" s="24" t="s">
        <v>306</v>
      </c>
      <c r="B125" s="19">
        <v>3</v>
      </c>
    </row>
    <row r="126" spans="1:2" ht="15">
      <c r="A126" s="16" t="s">
        <v>307</v>
      </c>
      <c r="B126" s="16"/>
    </row>
    <row r="127" spans="1:2" ht="46.5">
      <c r="A127" s="24" t="s">
        <v>308</v>
      </c>
      <c r="B127" s="19">
        <v>3</v>
      </c>
    </row>
    <row r="128" spans="1:2" ht="30.75">
      <c r="A128" s="24" t="s">
        <v>309</v>
      </c>
      <c r="B128" s="19">
        <v>3</v>
      </c>
    </row>
    <row r="129" spans="1:2" ht="30.75">
      <c r="A129" s="24" t="s">
        <v>310</v>
      </c>
      <c r="B129" s="19">
        <v>3</v>
      </c>
    </row>
    <row r="130" spans="1:2" ht="15">
      <c r="A130" s="24" t="s">
        <v>311</v>
      </c>
      <c r="B130" s="19">
        <v>3</v>
      </c>
    </row>
    <row r="131" spans="1:2" ht="61.5">
      <c r="A131" s="24" t="s">
        <v>312</v>
      </c>
      <c r="B131" s="19">
        <v>3</v>
      </c>
    </row>
    <row r="132" spans="1:2" ht="46.5">
      <c r="A132" s="24" t="s">
        <v>313</v>
      </c>
      <c r="B132" s="19">
        <v>3</v>
      </c>
    </row>
    <row r="133" spans="1:2" ht="30.75">
      <c r="A133" s="24" t="s">
        <v>314</v>
      </c>
      <c r="B133" s="19">
        <v>2</v>
      </c>
    </row>
    <row r="134" spans="1:2" ht="30.75">
      <c r="A134" s="24" t="s">
        <v>315</v>
      </c>
      <c r="B134" s="19">
        <v>2</v>
      </c>
    </row>
    <row r="135" spans="1:2" ht="46.5">
      <c r="A135" s="24" t="s">
        <v>316</v>
      </c>
      <c r="B135" s="19">
        <v>3</v>
      </c>
    </row>
    <row r="136" spans="1:2" ht="30.75">
      <c r="A136" s="24" t="s">
        <v>317</v>
      </c>
      <c r="B136" s="19">
        <v>2</v>
      </c>
    </row>
    <row r="137" spans="1:2" ht="46.5">
      <c r="A137" s="24" t="s">
        <v>318</v>
      </c>
      <c r="B137" s="19">
        <v>3</v>
      </c>
    </row>
    <row r="138" spans="1:2" ht="77.25">
      <c r="A138" s="24" t="s">
        <v>319</v>
      </c>
      <c r="B138" s="19">
        <v>3</v>
      </c>
    </row>
    <row r="139" spans="1:2" ht="30">
      <c r="A139" s="23" t="s">
        <v>320</v>
      </c>
      <c r="B139" s="21">
        <f>SUM(B87:B138)/49</f>
        <v>2.7142857142857144</v>
      </c>
    </row>
    <row r="140" spans="1:2" ht="34.5">
      <c r="A140" s="12" t="s">
        <v>321</v>
      </c>
      <c r="B140" s="12"/>
    </row>
    <row r="141" spans="1:2" ht="61.5">
      <c r="A141" s="24" t="s">
        <v>322</v>
      </c>
      <c r="B141" s="19">
        <v>3</v>
      </c>
    </row>
    <row r="142" spans="1:2" ht="108">
      <c r="A142" s="24" t="s">
        <v>323</v>
      </c>
      <c r="B142" s="19">
        <v>2</v>
      </c>
    </row>
    <row r="143" spans="1:2" ht="15">
      <c r="A143" s="24" t="s">
        <v>324</v>
      </c>
      <c r="B143" s="19">
        <v>3</v>
      </c>
    </row>
    <row r="144" spans="1:2" ht="77.25">
      <c r="A144" s="24" t="s">
        <v>325</v>
      </c>
      <c r="B144" s="19">
        <v>2</v>
      </c>
    </row>
    <row r="145" spans="1:2" ht="46.5">
      <c r="A145" s="24" t="s">
        <v>326</v>
      </c>
      <c r="B145" s="19">
        <v>3</v>
      </c>
    </row>
    <row r="146" spans="1:2" ht="30">
      <c r="A146" s="23" t="s">
        <v>59</v>
      </c>
      <c r="B146" s="21">
        <f>SUM(B141:B145)/5</f>
        <v>2.6</v>
      </c>
    </row>
    <row r="147" spans="1:2" ht="34.5">
      <c r="A147" s="12" t="s">
        <v>327</v>
      </c>
      <c r="B147" s="12"/>
    </row>
    <row r="148" spans="1:2" ht="14.25">
      <c r="A148" s="13" t="s">
        <v>50</v>
      </c>
      <c r="B148" s="19"/>
    </row>
    <row r="149" spans="1:2" ht="14.25">
      <c r="A149" s="13"/>
      <c r="B149" s="19"/>
    </row>
    <row r="150" spans="1:2" ht="61.5">
      <c r="A150" s="22" t="s">
        <v>328</v>
      </c>
      <c r="B150" s="19">
        <v>3</v>
      </c>
    </row>
    <row r="151" spans="1:2" ht="46.5">
      <c r="A151" s="22" t="s">
        <v>329</v>
      </c>
      <c r="B151" s="19">
        <v>2</v>
      </c>
    </row>
    <row r="152" spans="1:2" ht="30.75">
      <c r="A152" s="22" t="s">
        <v>330</v>
      </c>
      <c r="B152" s="19">
        <v>3</v>
      </c>
    </row>
    <row r="153" spans="1:2" ht="30.75">
      <c r="A153" s="22" t="s">
        <v>331</v>
      </c>
      <c r="B153" s="19">
        <v>3</v>
      </c>
    </row>
    <row r="154" spans="1:2" ht="30.75">
      <c r="A154" s="22" t="s">
        <v>332</v>
      </c>
      <c r="B154" s="19">
        <v>3</v>
      </c>
    </row>
    <row r="155" spans="1:2" ht="30.75">
      <c r="A155" s="22" t="s">
        <v>333</v>
      </c>
      <c r="B155" s="19">
        <v>3</v>
      </c>
    </row>
    <row r="156" spans="1:2" ht="15">
      <c r="A156" s="22" t="s">
        <v>334</v>
      </c>
      <c r="B156" s="19">
        <v>2</v>
      </c>
    </row>
    <row r="157" spans="1:2" ht="15">
      <c r="A157" s="22" t="s">
        <v>335</v>
      </c>
      <c r="B157" s="19">
        <v>3</v>
      </c>
    </row>
    <row r="158" spans="1:2" ht="30.75">
      <c r="A158" s="22" t="s">
        <v>336</v>
      </c>
      <c r="B158" s="19">
        <v>3</v>
      </c>
    </row>
    <row r="159" spans="1:2" ht="30.75">
      <c r="A159" s="22" t="s">
        <v>337</v>
      </c>
      <c r="B159" s="19">
        <v>3</v>
      </c>
    </row>
    <row r="160" spans="1:2" ht="15">
      <c r="A160" s="22" t="s">
        <v>338</v>
      </c>
      <c r="B160" s="19">
        <v>1</v>
      </c>
    </row>
    <row r="161" spans="1:2" ht="15">
      <c r="A161" s="22" t="s">
        <v>339</v>
      </c>
      <c r="B161" s="19">
        <v>3</v>
      </c>
    </row>
    <row r="162" spans="1:2" ht="30.75">
      <c r="A162" s="22" t="s">
        <v>340</v>
      </c>
      <c r="B162" s="19">
        <v>3</v>
      </c>
    </row>
    <row r="163" spans="1:2" ht="30.75">
      <c r="A163" s="22" t="s">
        <v>341</v>
      </c>
      <c r="B163" s="19">
        <v>2</v>
      </c>
    </row>
    <row r="164" spans="1:2" ht="15">
      <c r="A164" s="22" t="s">
        <v>342</v>
      </c>
      <c r="B164" s="19">
        <v>2</v>
      </c>
    </row>
    <row r="165" spans="1:2" ht="15">
      <c r="A165" s="22" t="s">
        <v>343</v>
      </c>
      <c r="B165" s="19">
        <v>2</v>
      </c>
    </row>
    <row r="166" spans="1:2" ht="15">
      <c r="A166" s="22" t="s">
        <v>344</v>
      </c>
      <c r="B166" s="19">
        <v>3</v>
      </c>
    </row>
    <row r="167" spans="1:2" ht="30.75">
      <c r="A167" s="22" t="s">
        <v>345</v>
      </c>
      <c r="B167" s="19">
        <v>2</v>
      </c>
    </row>
    <row r="168" spans="1:2" ht="46.5">
      <c r="A168" s="22" t="s">
        <v>346</v>
      </c>
      <c r="B168" s="19">
        <v>2</v>
      </c>
    </row>
    <row r="169" spans="1:2" ht="30.75">
      <c r="A169" s="22" t="s">
        <v>347</v>
      </c>
      <c r="B169" s="19">
        <v>3</v>
      </c>
    </row>
    <row r="170" spans="1:2" ht="61.5">
      <c r="A170" s="22" t="s">
        <v>348</v>
      </c>
      <c r="B170" s="19">
        <v>3</v>
      </c>
    </row>
    <row r="171" spans="1:2" ht="30">
      <c r="A171" s="23" t="s">
        <v>349</v>
      </c>
      <c r="B171" s="21">
        <f>SUM(B150:B170)</f>
        <v>54</v>
      </c>
    </row>
    <row r="172" spans="1:2" ht="17.25">
      <c r="A172" s="12" t="s">
        <v>350</v>
      </c>
      <c r="B172" s="12"/>
    </row>
    <row r="173" spans="1:2" ht="14.25">
      <c r="A173" s="13" t="s">
        <v>50</v>
      </c>
      <c r="B173" s="19"/>
    </row>
    <row r="174" spans="1:2" ht="14.25">
      <c r="A174" s="13"/>
      <c r="B174" s="19"/>
    </row>
    <row r="175" spans="1:2" ht="30.75">
      <c r="A175" s="22" t="s">
        <v>351</v>
      </c>
      <c r="B175" s="19">
        <v>3</v>
      </c>
    </row>
    <row r="176" spans="1:2" ht="30.75">
      <c r="A176" s="22" t="s">
        <v>352</v>
      </c>
      <c r="B176" s="19">
        <v>3</v>
      </c>
    </row>
    <row r="177" spans="1:2" ht="30.75">
      <c r="A177" s="22" t="s">
        <v>353</v>
      </c>
      <c r="B177" s="19">
        <v>3</v>
      </c>
    </row>
    <row r="178" spans="1:2" ht="46.5">
      <c r="A178" s="22" t="s">
        <v>354</v>
      </c>
      <c r="B178" s="19">
        <v>3</v>
      </c>
    </row>
    <row r="179" spans="1:2" ht="30.75">
      <c r="A179" s="22" t="s">
        <v>355</v>
      </c>
      <c r="B179" s="19">
        <v>3</v>
      </c>
    </row>
    <row r="180" spans="1:2" ht="15">
      <c r="A180" s="22" t="s">
        <v>356</v>
      </c>
      <c r="B180" s="19">
        <v>3</v>
      </c>
    </row>
    <row r="181" spans="1:2" ht="15">
      <c r="A181" s="22" t="s">
        <v>357</v>
      </c>
      <c r="B181" s="19">
        <v>3</v>
      </c>
    </row>
    <row r="182" spans="1:2" ht="15">
      <c r="A182" s="22" t="s">
        <v>358</v>
      </c>
      <c r="B182" s="19">
        <v>3</v>
      </c>
    </row>
    <row r="183" spans="1:2" ht="15">
      <c r="A183" s="22" t="s">
        <v>359</v>
      </c>
      <c r="B183" s="19">
        <v>3</v>
      </c>
    </row>
    <row r="184" spans="1:2" ht="61.5">
      <c r="A184" s="22" t="s">
        <v>360</v>
      </c>
      <c r="B184" s="19">
        <v>3</v>
      </c>
    </row>
    <row r="185" spans="1:2" ht="30">
      <c r="A185" s="23" t="s">
        <v>134</v>
      </c>
      <c r="B185" s="21">
        <f>SUM(B175:B184)/10</f>
        <v>3</v>
      </c>
    </row>
    <row r="186" spans="1:2" ht="17.25">
      <c r="A186" s="12" t="s">
        <v>361</v>
      </c>
      <c r="B186" s="12"/>
    </row>
    <row r="187" spans="1:2" ht="14.25">
      <c r="A187" s="13" t="s">
        <v>50</v>
      </c>
      <c r="B187" s="19"/>
    </row>
    <row r="188" spans="1:2" ht="14.25">
      <c r="A188" s="13"/>
      <c r="B188" s="19"/>
    </row>
    <row r="189" spans="1:2" ht="46.5">
      <c r="A189" s="22" t="s">
        <v>362</v>
      </c>
      <c r="B189" s="19">
        <v>3</v>
      </c>
    </row>
    <row r="190" spans="1:2" ht="46.5">
      <c r="A190" s="22" t="s">
        <v>363</v>
      </c>
      <c r="B190" s="19">
        <v>3</v>
      </c>
    </row>
    <row r="191" spans="1:2" ht="46.5">
      <c r="A191" s="22" t="s">
        <v>364</v>
      </c>
      <c r="B191" s="19">
        <v>3</v>
      </c>
    </row>
    <row r="192" spans="1:2" ht="15">
      <c r="A192" s="22" t="s">
        <v>365</v>
      </c>
      <c r="B192" s="19">
        <v>3</v>
      </c>
    </row>
    <row r="193" spans="1:2" ht="77.25">
      <c r="A193" s="22" t="s">
        <v>366</v>
      </c>
      <c r="B193" s="19">
        <v>3</v>
      </c>
    </row>
    <row r="194" spans="1:2" ht="30">
      <c r="A194" s="23" t="s">
        <v>59</v>
      </c>
      <c r="B194" s="21">
        <f>SUM(B189:B193)</f>
        <v>15</v>
      </c>
    </row>
  </sheetData>
  <sheetProtection/>
  <mergeCells count="12">
    <mergeCell ref="A1:B1"/>
    <mergeCell ref="A3:B3"/>
    <mergeCell ref="A4:B4"/>
    <mergeCell ref="A8:B8"/>
    <mergeCell ref="A10:A11"/>
    <mergeCell ref="A34:A35"/>
    <mergeCell ref="A53:A54"/>
    <mergeCell ref="A70:A71"/>
    <mergeCell ref="A85:A86"/>
    <mergeCell ref="A148:A149"/>
    <mergeCell ref="A173:A174"/>
    <mergeCell ref="A187:A188"/>
  </mergeCells>
  <printOptions/>
  <pageMargins left="0.7" right="0.7" top="0.75" bottom="0.75" header="0.3" footer="0.3"/>
  <pageSetup horizontalDpi="600" verticalDpi="600" orientation="portrait" paperSize="9" scale="66"/>
  <rowBreaks count="8" manualBreakCount="8">
    <brk id="32" max="3" man="1"/>
    <brk id="51" max="255" man="1"/>
    <brk id="68" max="255" man="1"/>
    <brk id="83" max="255" man="1"/>
    <brk id="139" max="255" man="1"/>
    <brk id="146" max="255" man="1"/>
    <brk id="171" max="255" man="1"/>
    <brk id="18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194"/>
  <sheetViews>
    <sheetView view="pageBreakPreview" zoomScaleSheetLayoutView="100" workbookViewId="0" topLeftCell="A66">
      <selection activeCell="A7" sqref="A7"/>
    </sheetView>
  </sheetViews>
  <sheetFormatPr defaultColWidth="8.7109375" defaultRowHeight="15"/>
  <cols>
    <col min="1" max="1" width="87.28125" style="0" customWidth="1"/>
    <col min="2" max="2" width="45.28125" style="0" customWidth="1"/>
  </cols>
  <sheetData>
    <row r="1" spans="1:2" ht="18">
      <c r="A1" s="1" t="s">
        <v>46</v>
      </c>
      <c r="B1" s="1"/>
    </row>
    <row r="2" ht="14.25">
      <c r="A2" s="2"/>
    </row>
    <row r="3" spans="1:2" ht="18" customHeight="1">
      <c r="A3" s="1" t="s">
        <v>47</v>
      </c>
      <c r="B3" s="1"/>
    </row>
    <row r="4" spans="1:2" ht="22.5">
      <c r="A4" s="3" t="s">
        <v>48</v>
      </c>
      <c r="B4" s="3"/>
    </row>
    <row r="5" spans="1:2" ht="25.5">
      <c r="A5" s="4" t="s">
        <v>386</v>
      </c>
      <c r="B5" s="5"/>
    </row>
    <row r="6" spans="1:2" ht="25.5">
      <c r="A6" s="6" t="s">
        <v>368</v>
      </c>
      <c r="B6" s="7"/>
    </row>
    <row r="7" spans="1:2" ht="25.5">
      <c r="A7" s="8" t="s">
        <v>387</v>
      </c>
      <c r="B7" s="9"/>
    </row>
    <row r="8" spans="1:2" ht="17.25" customHeight="1">
      <c r="A8" s="10" t="s">
        <v>199</v>
      </c>
      <c r="B8" s="11"/>
    </row>
    <row r="9" spans="1:2" ht="17.25">
      <c r="A9" s="12" t="s">
        <v>200</v>
      </c>
      <c r="B9" s="12"/>
    </row>
    <row r="10" spans="1:2" ht="18">
      <c r="A10" s="13" t="s">
        <v>50</v>
      </c>
      <c r="B10" s="14" t="s">
        <v>51</v>
      </c>
    </row>
    <row r="11" spans="1:2" ht="77.25">
      <c r="A11" s="13"/>
      <c r="B11" s="15" t="s">
        <v>201</v>
      </c>
    </row>
    <row r="12" spans="1:2" ht="15">
      <c r="A12" s="16" t="s">
        <v>202</v>
      </c>
      <c r="B12" s="17"/>
    </row>
    <row r="13" spans="1:2" ht="46.5">
      <c r="A13" s="18" t="s">
        <v>203</v>
      </c>
      <c r="B13" s="19">
        <v>3</v>
      </c>
    </row>
    <row r="14" spans="1:2" ht="46.5">
      <c r="A14" s="18" t="s">
        <v>204</v>
      </c>
      <c r="B14" s="19">
        <v>3</v>
      </c>
    </row>
    <row r="15" spans="1:2" ht="46.5">
      <c r="A15" s="18" t="s">
        <v>205</v>
      </c>
      <c r="B15" s="19">
        <v>3</v>
      </c>
    </row>
    <row r="16" spans="1:2" ht="15">
      <c r="A16" s="16" t="s">
        <v>206</v>
      </c>
      <c r="B16" s="17"/>
    </row>
    <row r="17" spans="1:2" ht="30.75">
      <c r="A17" s="18" t="s">
        <v>207</v>
      </c>
      <c r="B17" s="19">
        <v>3</v>
      </c>
    </row>
    <row r="18" spans="1:2" ht="30.75">
      <c r="A18" s="18" t="s">
        <v>208</v>
      </c>
      <c r="B18" s="19">
        <v>3</v>
      </c>
    </row>
    <row r="19" spans="1:2" ht="46.5">
      <c r="A19" s="18" t="s">
        <v>209</v>
      </c>
      <c r="B19" s="19">
        <v>3</v>
      </c>
    </row>
    <row r="20" spans="1:2" ht="46.5">
      <c r="A20" s="18" t="s">
        <v>210</v>
      </c>
      <c r="B20" s="19">
        <v>3</v>
      </c>
    </row>
    <row r="21" spans="1:2" ht="46.5">
      <c r="A21" s="18" t="s">
        <v>211</v>
      </c>
      <c r="B21" s="19">
        <v>3</v>
      </c>
    </row>
    <row r="22" spans="1:2" ht="46.5">
      <c r="A22" s="18" t="s">
        <v>212</v>
      </c>
      <c r="B22" s="19">
        <v>3</v>
      </c>
    </row>
    <row r="23" spans="1:2" ht="15">
      <c r="A23" s="18" t="s">
        <v>213</v>
      </c>
      <c r="B23" s="19">
        <v>3</v>
      </c>
    </row>
    <row r="24" spans="1:2" ht="15">
      <c r="A24" s="18" t="s">
        <v>214</v>
      </c>
      <c r="B24" s="19">
        <v>3</v>
      </c>
    </row>
    <row r="25" spans="1:2" ht="15">
      <c r="A25" s="16" t="s">
        <v>215</v>
      </c>
      <c r="B25" s="17"/>
    </row>
    <row r="26" spans="1:2" ht="61.5">
      <c r="A26" s="18" t="s">
        <v>216</v>
      </c>
      <c r="B26" s="19">
        <v>3</v>
      </c>
    </row>
    <row r="27" spans="1:2" ht="61.5">
      <c r="A27" s="18" t="s">
        <v>217</v>
      </c>
      <c r="B27" s="19">
        <v>3</v>
      </c>
    </row>
    <row r="28" spans="1:2" ht="46.5">
      <c r="A28" s="18" t="s">
        <v>218</v>
      </c>
      <c r="B28" s="19">
        <v>3</v>
      </c>
    </row>
    <row r="29" spans="1:2" ht="30.75">
      <c r="A29" s="18" t="s">
        <v>219</v>
      </c>
      <c r="B29" s="19">
        <v>3</v>
      </c>
    </row>
    <row r="30" spans="1:2" ht="30.75">
      <c r="A30" s="18" t="s">
        <v>220</v>
      </c>
      <c r="B30" s="19">
        <v>2</v>
      </c>
    </row>
    <row r="31" spans="1:2" ht="30.75">
      <c r="A31" s="18" t="s">
        <v>221</v>
      </c>
      <c r="B31" s="19">
        <v>3</v>
      </c>
    </row>
    <row r="32" spans="1:2" ht="30">
      <c r="A32" s="20" t="s">
        <v>222</v>
      </c>
      <c r="B32" s="21">
        <f>SUM(B13:B31)/17</f>
        <v>2.9411764705882355</v>
      </c>
    </row>
    <row r="33" spans="1:2" ht="17.25">
      <c r="A33" s="12" t="s">
        <v>223</v>
      </c>
      <c r="B33" s="12"/>
    </row>
    <row r="34" spans="1:2" ht="14.25">
      <c r="A34" s="13" t="s">
        <v>50</v>
      </c>
      <c r="B34" s="19"/>
    </row>
    <row r="35" spans="1:2" ht="14.25">
      <c r="A35" s="13"/>
      <c r="B35" s="19"/>
    </row>
    <row r="36" spans="1:2" ht="61.5">
      <c r="A36" s="22" t="s">
        <v>224</v>
      </c>
      <c r="B36" s="19">
        <v>3</v>
      </c>
    </row>
    <row r="37" spans="1:2" ht="46.5">
      <c r="A37" s="22" t="s">
        <v>225</v>
      </c>
      <c r="B37" s="19">
        <v>3</v>
      </c>
    </row>
    <row r="38" spans="1:2" ht="30.75">
      <c r="A38" s="22" t="s">
        <v>226</v>
      </c>
      <c r="B38" s="19">
        <v>3</v>
      </c>
    </row>
    <row r="39" spans="1:2" ht="30.75">
      <c r="A39" s="22" t="s">
        <v>227</v>
      </c>
      <c r="B39" s="19">
        <v>3</v>
      </c>
    </row>
    <row r="40" spans="1:2" ht="46.5">
      <c r="A40" s="22" t="s">
        <v>228</v>
      </c>
      <c r="B40" s="19">
        <v>3</v>
      </c>
    </row>
    <row r="41" spans="1:2" ht="46.5">
      <c r="A41" s="22" t="s">
        <v>229</v>
      </c>
      <c r="B41" s="19">
        <v>3</v>
      </c>
    </row>
    <row r="42" spans="1:2" ht="46.5">
      <c r="A42" s="22" t="s">
        <v>230</v>
      </c>
      <c r="B42" s="19">
        <v>3</v>
      </c>
    </row>
    <row r="43" spans="1:2" ht="46.5">
      <c r="A43" s="22" t="s">
        <v>231</v>
      </c>
      <c r="B43" s="19">
        <v>3</v>
      </c>
    </row>
    <row r="44" spans="1:2" ht="30.75">
      <c r="A44" s="22" t="s">
        <v>232</v>
      </c>
      <c r="B44" s="19">
        <v>3</v>
      </c>
    </row>
    <row r="45" spans="1:2" ht="46.5">
      <c r="A45" s="22" t="s">
        <v>233</v>
      </c>
      <c r="B45" s="19">
        <v>2</v>
      </c>
    </row>
    <row r="46" spans="1:2" ht="30.75">
      <c r="A46" s="22" t="s">
        <v>234</v>
      </c>
      <c r="B46" s="19">
        <v>2</v>
      </c>
    </row>
    <row r="47" spans="1:2" ht="61.5">
      <c r="A47" s="22" t="s">
        <v>235</v>
      </c>
      <c r="B47" s="19">
        <v>3</v>
      </c>
    </row>
    <row r="48" spans="1:2" ht="46.5">
      <c r="A48" s="22" t="s">
        <v>236</v>
      </c>
      <c r="B48" s="19">
        <v>2</v>
      </c>
    </row>
    <row r="49" spans="1:2" ht="30.75">
      <c r="A49" s="22" t="s">
        <v>237</v>
      </c>
      <c r="B49" s="19">
        <v>3</v>
      </c>
    </row>
    <row r="50" spans="1:2" ht="15">
      <c r="A50" s="22" t="s">
        <v>238</v>
      </c>
      <c r="B50" s="19">
        <v>3</v>
      </c>
    </row>
    <row r="51" spans="1:2" ht="30">
      <c r="A51" s="23" t="s">
        <v>239</v>
      </c>
      <c r="B51" s="21">
        <f>SUM(B36:B50)/15</f>
        <v>2.8</v>
      </c>
    </row>
    <row r="52" spans="1:2" ht="17.25">
      <c r="A52" s="12" t="s">
        <v>240</v>
      </c>
      <c r="B52" s="12"/>
    </row>
    <row r="53" spans="1:2" ht="14.25">
      <c r="A53" s="13" t="s">
        <v>50</v>
      </c>
      <c r="B53" s="19"/>
    </row>
    <row r="54" spans="1:2" ht="14.25">
      <c r="A54" s="13"/>
      <c r="B54" s="19"/>
    </row>
    <row r="55" spans="1:2" ht="46.5">
      <c r="A55" s="22" t="s">
        <v>241</v>
      </c>
      <c r="B55" s="19">
        <v>3</v>
      </c>
    </row>
    <row r="56" spans="1:2" ht="46.5">
      <c r="A56" s="22" t="s">
        <v>242</v>
      </c>
      <c r="B56" s="19">
        <v>3</v>
      </c>
    </row>
    <row r="57" spans="1:2" ht="15">
      <c r="A57" s="22" t="s">
        <v>243</v>
      </c>
      <c r="B57" s="19">
        <v>3</v>
      </c>
    </row>
    <row r="58" spans="1:2" ht="30.75">
      <c r="A58" s="22" t="s">
        <v>244</v>
      </c>
      <c r="B58" s="19">
        <v>3</v>
      </c>
    </row>
    <row r="59" spans="1:2" ht="46.5">
      <c r="A59" s="22" t="s">
        <v>245</v>
      </c>
      <c r="B59" s="19">
        <v>3</v>
      </c>
    </row>
    <row r="60" spans="1:2" ht="30.75">
      <c r="A60" s="22" t="s">
        <v>246</v>
      </c>
      <c r="B60" s="19">
        <v>3</v>
      </c>
    </row>
    <row r="61" spans="1:2" ht="30.75">
      <c r="A61" s="22" t="s">
        <v>247</v>
      </c>
      <c r="B61" s="19">
        <v>3</v>
      </c>
    </row>
    <row r="62" spans="1:2" ht="30.75">
      <c r="A62" s="22" t="s">
        <v>248</v>
      </c>
      <c r="B62" s="19">
        <v>3</v>
      </c>
    </row>
    <row r="63" spans="1:2" ht="30.75">
      <c r="A63" s="22" t="s">
        <v>249</v>
      </c>
      <c r="B63" s="19">
        <v>3</v>
      </c>
    </row>
    <row r="64" spans="1:2" ht="46.5">
      <c r="A64" s="24" t="s">
        <v>250</v>
      </c>
      <c r="B64" s="19">
        <v>3</v>
      </c>
    </row>
    <row r="65" spans="1:2" ht="46.5">
      <c r="A65" s="22" t="s">
        <v>251</v>
      </c>
      <c r="B65" s="19">
        <v>3</v>
      </c>
    </row>
    <row r="66" spans="1:2" ht="61.5">
      <c r="A66" s="22" t="s">
        <v>252</v>
      </c>
      <c r="B66" s="19">
        <v>3</v>
      </c>
    </row>
    <row r="67" spans="1:2" ht="15">
      <c r="A67" s="22" t="s">
        <v>253</v>
      </c>
      <c r="B67" s="19">
        <v>3</v>
      </c>
    </row>
    <row r="68" spans="1:2" ht="30">
      <c r="A68" s="23" t="s">
        <v>254</v>
      </c>
      <c r="B68" s="21">
        <f>SUM(B55:B67)/13</f>
        <v>3</v>
      </c>
    </row>
    <row r="69" spans="1:2" ht="17.25">
      <c r="A69" s="12" t="s">
        <v>255</v>
      </c>
      <c r="B69" s="12"/>
    </row>
    <row r="70" spans="1:2" ht="14.25">
      <c r="A70" s="13" t="s">
        <v>50</v>
      </c>
      <c r="B70" s="19"/>
    </row>
    <row r="71" spans="1:2" ht="14.25">
      <c r="A71" s="13"/>
      <c r="B71" s="19"/>
    </row>
    <row r="72" spans="1:2" ht="46.5">
      <c r="A72" s="22" t="s">
        <v>256</v>
      </c>
      <c r="B72" s="19">
        <v>3</v>
      </c>
    </row>
    <row r="73" spans="1:2" ht="30.75">
      <c r="A73" s="22" t="s">
        <v>257</v>
      </c>
      <c r="B73" s="19">
        <v>3</v>
      </c>
    </row>
    <row r="74" spans="1:2" ht="61.5">
      <c r="A74" s="22" t="s">
        <v>258</v>
      </c>
      <c r="B74" s="19">
        <v>3</v>
      </c>
    </row>
    <row r="75" spans="1:2" ht="46.5">
      <c r="A75" s="22" t="s">
        <v>259</v>
      </c>
      <c r="B75" s="19">
        <v>3</v>
      </c>
    </row>
    <row r="76" spans="1:2" ht="77.25">
      <c r="A76" s="22" t="s">
        <v>260</v>
      </c>
      <c r="B76" s="19">
        <v>3</v>
      </c>
    </row>
    <row r="77" spans="1:2" ht="46.5">
      <c r="A77" s="22" t="s">
        <v>261</v>
      </c>
      <c r="B77" s="19">
        <v>3</v>
      </c>
    </row>
    <row r="78" spans="1:2" ht="30.75">
      <c r="A78" s="22" t="s">
        <v>262</v>
      </c>
      <c r="B78" s="19">
        <v>3</v>
      </c>
    </row>
    <row r="79" spans="1:2" ht="46.5">
      <c r="A79" s="22" t="s">
        <v>263</v>
      </c>
      <c r="B79" s="19">
        <v>3</v>
      </c>
    </row>
    <row r="80" spans="1:2" ht="30.75">
      <c r="A80" s="22" t="s">
        <v>264</v>
      </c>
      <c r="B80" s="19">
        <v>3</v>
      </c>
    </row>
    <row r="81" spans="1:2" ht="46.5">
      <c r="A81" s="22" t="s">
        <v>265</v>
      </c>
      <c r="B81" s="19">
        <v>2</v>
      </c>
    </row>
    <row r="82" spans="1:2" ht="30.75">
      <c r="A82" s="22" t="s">
        <v>266</v>
      </c>
      <c r="B82" s="19">
        <v>3</v>
      </c>
    </row>
    <row r="83" spans="1:2" ht="30">
      <c r="A83" s="23" t="s">
        <v>195</v>
      </c>
      <c r="B83" s="21">
        <f>SUM(B72:B82)/11</f>
        <v>2.909090909090909</v>
      </c>
    </row>
    <row r="84" spans="1:2" ht="17.25">
      <c r="A84" s="12" t="s">
        <v>267</v>
      </c>
      <c r="B84" s="12">
        <v>3</v>
      </c>
    </row>
    <row r="85" spans="1:2" ht="14.25">
      <c r="A85" s="13" t="s">
        <v>50</v>
      </c>
      <c r="B85" s="19"/>
    </row>
    <row r="86" spans="1:2" ht="14.25">
      <c r="A86" s="13"/>
      <c r="B86" s="19"/>
    </row>
    <row r="87" spans="1:2" ht="15">
      <c r="A87" s="16" t="s">
        <v>268</v>
      </c>
      <c r="B87" s="16"/>
    </row>
    <row r="88" spans="1:2" ht="61.5">
      <c r="A88" s="24" t="s">
        <v>269</v>
      </c>
      <c r="B88" s="19">
        <v>3</v>
      </c>
    </row>
    <row r="89" spans="1:2" ht="30.75">
      <c r="A89" s="24" t="s">
        <v>270</v>
      </c>
      <c r="B89" s="19">
        <v>3</v>
      </c>
    </row>
    <row r="90" spans="1:2" ht="30.75">
      <c r="A90" s="24" t="s">
        <v>271</v>
      </c>
      <c r="B90" s="19">
        <v>3</v>
      </c>
    </row>
    <row r="91" spans="1:2" ht="15">
      <c r="A91" s="24" t="s">
        <v>272</v>
      </c>
      <c r="B91" s="19">
        <v>3</v>
      </c>
    </row>
    <row r="92" spans="1:2" ht="15">
      <c r="A92" s="24" t="s">
        <v>273</v>
      </c>
      <c r="B92" s="19">
        <v>3</v>
      </c>
    </row>
    <row r="93" spans="1:2" ht="61.5">
      <c r="A93" s="24" t="s">
        <v>274</v>
      </c>
      <c r="B93" s="19">
        <v>3</v>
      </c>
    </row>
    <row r="94" spans="1:2" ht="30.75">
      <c r="A94" s="24" t="s">
        <v>275</v>
      </c>
      <c r="B94" s="19">
        <v>3</v>
      </c>
    </row>
    <row r="95" spans="1:2" ht="30.75">
      <c r="A95" s="24" t="s">
        <v>276</v>
      </c>
      <c r="B95" s="19">
        <v>3</v>
      </c>
    </row>
    <row r="96" spans="1:2" ht="30.75">
      <c r="A96" s="24" t="s">
        <v>277</v>
      </c>
      <c r="B96" s="19">
        <v>3</v>
      </c>
    </row>
    <row r="97" spans="1:2" ht="46.5">
      <c r="A97" s="24" t="s">
        <v>278</v>
      </c>
      <c r="B97" s="19">
        <v>3</v>
      </c>
    </row>
    <row r="98" spans="1:2" ht="30.75">
      <c r="A98" s="24" t="s">
        <v>279</v>
      </c>
      <c r="B98" s="19">
        <v>3</v>
      </c>
    </row>
    <row r="99" spans="1:2" ht="30.75">
      <c r="A99" s="24" t="s">
        <v>280</v>
      </c>
      <c r="B99" s="19">
        <v>3</v>
      </c>
    </row>
    <row r="100" spans="1:2" ht="46.5">
      <c r="A100" s="24" t="s">
        <v>281</v>
      </c>
      <c r="B100" s="19">
        <v>3</v>
      </c>
    </row>
    <row r="101" spans="1:2" ht="46.5">
      <c r="A101" s="24" t="s">
        <v>282</v>
      </c>
      <c r="B101" s="19">
        <v>3</v>
      </c>
    </row>
    <row r="102" spans="1:2" ht="30.75">
      <c r="A102" s="24" t="s">
        <v>283</v>
      </c>
      <c r="B102" s="19">
        <v>3</v>
      </c>
    </row>
    <row r="103" spans="1:2" ht="46.5">
      <c r="A103" s="24" t="s">
        <v>284</v>
      </c>
      <c r="B103" s="19">
        <v>3</v>
      </c>
    </row>
    <row r="104" spans="1:2" ht="15">
      <c r="A104" s="16" t="s">
        <v>285</v>
      </c>
      <c r="B104" s="16"/>
    </row>
    <row r="105" spans="1:2" ht="108">
      <c r="A105" s="24" t="s">
        <v>286</v>
      </c>
      <c r="B105" s="19">
        <v>3</v>
      </c>
    </row>
    <row r="106" spans="1:2" ht="30.75">
      <c r="A106" s="24" t="s">
        <v>287</v>
      </c>
      <c r="B106" s="19">
        <v>3</v>
      </c>
    </row>
    <row r="107" spans="1:2" ht="77.25">
      <c r="A107" s="24" t="s">
        <v>288</v>
      </c>
      <c r="B107" s="19">
        <v>3</v>
      </c>
    </row>
    <row r="108" spans="1:2" ht="30.75">
      <c r="A108" s="24" t="s">
        <v>289</v>
      </c>
      <c r="B108" s="19">
        <v>3</v>
      </c>
    </row>
    <row r="109" spans="1:2" ht="30.75">
      <c r="A109" s="24" t="s">
        <v>290</v>
      </c>
      <c r="B109" s="19">
        <v>3</v>
      </c>
    </row>
    <row r="110" spans="1:2" ht="30.75">
      <c r="A110" s="24" t="s">
        <v>291</v>
      </c>
      <c r="B110" s="19">
        <v>3</v>
      </c>
    </row>
    <row r="111" spans="1:2" ht="30.75">
      <c r="A111" s="24" t="s">
        <v>292</v>
      </c>
      <c r="B111" s="19">
        <v>2</v>
      </c>
    </row>
    <row r="112" spans="1:2" ht="46.5">
      <c r="A112" s="24" t="s">
        <v>293</v>
      </c>
      <c r="B112" s="19">
        <v>2</v>
      </c>
    </row>
    <row r="113" spans="1:2" ht="30.75">
      <c r="A113" s="24" t="s">
        <v>294</v>
      </c>
      <c r="B113" s="19">
        <v>3</v>
      </c>
    </row>
    <row r="114" spans="1:2" ht="46.5">
      <c r="A114" s="24" t="s">
        <v>295</v>
      </c>
      <c r="B114" s="19">
        <v>3</v>
      </c>
    </row>
    <row r="115" spans="1:2" ht="15">
      <c r="A115" s="24" t="s">
        <v>296</v>
      </c>
      <c r="B115" s="19">
        <v>3</v>
      </c>
    </row>
    <row r="116" spans="1:2" ht="15">
      <c r="A116" s="24" t="s">
        <v>297</v>
      </c>
      <c r="B116" s="19">
        <v>3</v>
      </c>
    </row>
    <row r="117" spans="1:2" ht="15">
      <c r="A117" s="24" t="s">
        <v>298</v>
      </c>
      <c r="B117" s="19">
        <v>3</v>
      </c>
    </row>
    <row r="118" spans="1:2" ht="46.5">
      <c r="A118" s="24" t="s">
        <v>299</v>
      </c>
      <c r="B118" s="19">
        <v>3</v>
      </c>
    </row>
    <row r="119" spans="1:2" ht="30.75">
      <c r="A119" s="24" t="s">
        <v>300</v>
      </c>
      <c r="B119" s="19">
        <v>3</v>
      </c>
    </row>
    <row r="120" spans="1:2" ht="30.75">
      <c r="A120" s="24" t="s">
        <v>301</v>
      </c>
      <c r="B120" s="19">
        <v>3</v>
      </c>
    </row>
    <row r="121" spans="1:2" ht="30.75">
      <c r="A121" s="24" t="s">
        <v>302</v>
      </c>
      <c r="B121" s="19">
        <v>3</v>
      </c>
    </row>
    <row r="122" spans="1:2" ht="46.5">
      <c r="A122" s="24" t="s">
        <v>303</v>
      </c>
      <c r="B122" s="19">
        <v>3</v>
      </c>
    </row>
    <row r="123" spans="1:2" ht="30.75">
      <c r="A123" s="24" t="s">
        <v>304</v>
      </c>
      <c r="B123" s="19">
        <v>3</v>
      </c>
    </row>
    <row r="124" spans="1:2" ht="30.75">
      <c r="A124" s="24" t="s">
        <v>305</v>
      </c>
      <c r="B124" s="19">
        <v>3</v>
      </c>
    </row>
    <row r="125" spans="1:2" ht="46.5">
      <c r="A125" s="24" t="s">
        <v>306</v>
      </c>
      <c r="B125" s="19">
        <v>3</v>
      </c>
    </row>
    <row r="126" spans="1:2" ht="15">
      <c r="A126" s="16" t="s">
        <v>307</v>
      </c>
      <c r="B126" s="16"/>
    </row>
    <row r="127" spans="1:2" ht="46.5">
      <c r="A127" s="24" t="s">
        <v>308</v>
      </c>
      <c r="B127" s="19">
        <v>3</v>
      </c>
    </row>
    <row r="128" spans="1:2" ht="30.75">
      <c r="A128" s="24" t="s">
        <v>309</v>
      </c>
      <c r="B128" s="19">
        <v>3</v>
      </c>
    </row>
    <row r="129" spans="1:2" ht="30.75">
      <c r="A129" s="24" t="s">
        <v>310</v>
      </c>
      <c r="B129" s="19">
        <v>3</v>
      </c>
    </row>
    <row r="130" spans="1:2" ht="15">
      <c r="A130" s="24" t="s">
        <v>311</v>
      </c>
      <c r="B130" s="19">
        <v>2</v>
      </c>
    </row>
    <row r="131" spans="1:2" ht="61.5">
      <c r="A131" s="24" t="s">
        <v>312</v>
      </c>
      <c r="B131" s="19">
        <v>3</v>
      </c>
    </row>
    <row r="132" spans="1:2" ht="46.5">
      <c r="A132" s="24" t="s">
        <v>313</v>
      </c>
      <c r="B132" s="19">
        <v>2</v>
      </c>
    </row>
    <row r="133" spans="1:2" ht="30.75">
      <c r="A133" s="24" t="s">
        <v>314</v>
      </c>
      <c r="B133" s="19">
        <v>2</v>
      </c>
    </row>
    <row r="134" spans="1:2" ht="30.75">
      <c r="A134" s="24" t="s">
        <v>315</v>
      </c>
      <c r="B134" s="19">
        <v>2</v>
      </c>
    </row>
    <row r="135" spans="1:2" ht="46.5">
      <c r="A135" s="24" t="s">
        <v>316</v>
      </c>
      <c r="B135" s="19">
        <v>3</v>
      </c>
    </row>
    <row r="136" spans="1:2" ht="30.75">
      <c r="A136" s="24" t="s">
        <v>317</v>
      </c>
      <c r="B136" s="19">
        <v>3</v>
      </c>
    </row>
    <row r="137" spans="1:2" ht="46.5">
      <c r="A137" s="24" t="s">
        <v>318</v>
      </c>
      <c r="B137" s="19">
        <v>3</v>
      </c>
    </row>
    <row r="138" spans="1:2" ht="77.25">
      <c r="A138" s="24" t="s">
        <v>319</v>
      </c>
      <c r="B138" s="19">
        <v>3</v>
      </c>
    </row>
    <row r="139" spans="1:2" ht="30">
      <c r="A139" s="23" t="s">
        <v>320</v>
      </c>
      <c r="B139" s="21">
        <f>SUM(B87:B138)/49</f>
        <v>2.877551020408163</v>
      </c>
    </row>
    <row r="140" spans="1:2" ht="34.5">
      <c r="A140" s="12" t="s">
        <v>321</v>
      </c>
      <c r="B140" s="12"/>
    </row>
    <row r="141" spans="1:2" ht="61.5">
      <c r="A141" s="24" t="s">
        <v>322</v>
      </c>
      <c r="B141" s="19">
        <v>3</v>
      </c>
    </row>
    <row r="142" spans="1:2" ht="108">
      <c r="A142" s="24" t="s">
        <v>323</v>
      </c>
      <c r="B142" s="19">
        <v>3</v>
      </c>
    </row>
    <row r="143" spans="1:2" ht="15">
      <c r="A143" s="24" t="s">
        <v>324</v>
      </c>
      <c r="B143" s="19">
        <v>3</v>
      </c>
    </row>
    <row r="144" spans="1:2" ht="77.25">
      <c r="A144" s="24" t="s">
        <v>325</v>
      </c>
      <c r="B144" s="19">
        <v>3</v>
      </c>
    </row>
    <row r="145" spans="1:2" ht="46.5">
      <c r="A145" s="24" t="s">
        <v>326</v>
      </c>
      <c r="B145" s="19">
        <v>3</v>
      </c>
    </row>
    <row r="146" spans="1:2" ht="30">
      <c r="A146" s="23" t="s">
        <v>59</v>
      </c>
      <c r="B146" s="21">
        <f>SUM(B141:B145)/5</f>
        <v>3</v>
      </c>
    </row>
    <row r="147" spans="1:2" ht="34.5">
      <c r="A147" s="12" t="s">
        <v>327</v>
      </c>
      <c r="B147" s="12"/>
    </row>
    <row r="148" spans="1:2" ht="14.25">
      <c r="A148" s="13" t="s">
        <v>50</v>
      </c>
      <c r="B148" s="19"/>
    </row>
    <row r="149" spans="1:2" ht="14.25">
      <c r="A149" s="13"/>
      <c r="B149" s="19"/>
    </row>
    <row r="150" spans="1:2" ht="61.5">
      <c r="A150" s="22" t="s">
        <v>328</v>
      </c>
      <c r="B150" s="19">
        <v>3</v>
      </c>
    </row>
    <row r="151" spans="1:2" ht="46.5">
      <c r="A151" s="22" t="s">
        <v>329</v>
      </c>
      <c r="B151" s="19">
        <v>3</v>
      </c>
    </row>
    <row r="152" spans="1:2" ht="30.75">
      <c r="A152" s="22" t="s">
        <v>330</v>
      </c>
      <c r="B152" s="19">
        <v>3</v>
      </c>
    </row>
    <row r="153" spans="1:2" ht="30.75">
      <c r="A153" s="22" t="s">
        <v>331</v>
      </c>
      <c r="B153" s="19">
        <v>3</v>
      </c>
    </row>
    <row r="154" spans="1:2" ht="30.75">
      <c r="A154" s="22" t="s">
        <v>332</v>
      </c>
      <c r="B154" s="19">
        <v>3</v>
      </c>
    </row>
    <row r="155" spans="1:2" ht="30.75">
      <c r="A155" s="22" t="s">
        <v>333</v>
      </c>
      <c r="B155" s="19">
        <v>3</v>
      </c>
    </row>
    <row r="156" spans="1:2" ht="15">
      <c r="A156" s="22" t="s">
        <v>334</v>
      </c>
      <c r="B156" s="19">
        <v>2</v>
      </c>
    </row>
    <row r="157" spans="1:2" ht="15">
      <c r="A157" s="22" t="s">
        <v>335</v>
      </c>
      <c r="B157" s="19">
        <v>2</v>
      </c>
    </row>
    <row r="158" spans="1:2" ht="30.75">
      <c r="A158" s="22" t="s">
        <v>336</v>
      </c>
      <c r="B158" s="19">
        <v>2</v>
      </c>
    </row>
    <row r="159" spans="1:2" ht="30.75">
      <c r="A159" s="22" t="s">
        <v>337</v>
      </c>
      <c r="B159" s="19">
        <v>2</v>
      </c>
    </row>
    <row r="160" spans="1:2" ht="15">
      <c r="A160" s="22" t="s">
        <v>338</v>
      </c>
      <c r="B160" s="19">
        <v>2</v>
      </c>
    </row>
    <row r="161" spans="1:2" ht="15">
      <c r="A161" s="22" t="s">
        <v>339</v>
      </c>
      <c r="B161" s="19">
        <v>2</v>
      </c>
    </row>
    <row r="162" spans="1:2" ht="30.75">
      <c r="A162" s="22" t="s">
        <v>340</v>
      </c>
      <c r="B162" s="19">
        <v>3</v>
      </c>
    </row>
    <row r="163" spans="1:2" ht="30.75">
      <c r="A163" s="22" t="s">
        <v>341</v>
      </c>
      <c r="B163" s="19">
        <v>3</v>
      </c>
    </row>
    <row r="164" spans="1:2" ht="15">
      <c r="A164" s="22" t="s">
        <v>342</v>
      </c>
      <c r="B164" s="19">
        <v>3</v>
      </c>
    </row>
    <row r="165" spans="1:2" ht="15">
      <c r="A165" s="22" t="s">
        <v>343</v>
      </c>
      <c r="B165" s="19">
        <v>3</v>
      </c>
    </row>
    <row r="166" spans="1:2" ht="15">
      <c r="A166" s="22" t="s">
        <v>344</v>
      </c>
      <c r="B166" s="19">
        <v>2</v>
      </c>
    </row>
    <row r="167" spans="1:2" ht="30.75">
      <c r="A167" s="22" t="s">
        <v>345</v>
      </c>
      <c r="B167" s="19">
        <v>2</v>
      </c>
    </row>
    <row r="168" spans="1:2" ht="46.5">
      <c r="A168" s="22" t="s">
        <v>346</v>
      </c>
      <c r="B168" s="19">
        <v>2</v>
      </c>
    </row>
    <row r="169" spans="1:2" ht="30.75">
      <c r="A169" s="22" t="s">
        <v>347</v>
      </c>
      <c r="B169" s="19">
        <v>3</v>
      </c>
    </row>
    <row r="170" spans="1:2" ht="61.5">
      <c r="A170" s="22" t="s">
        <v>348</v>
      </c>
      <c r="B170" s="19">
        <v>3</v>
      </c>
    </row>
    <row r="171" spans="1:2" ht="30">
      <c r="A171" s="23" t="s">
        <v>349</v>
      </c>
      <c r="B171" s="21">
        <f>SUM(B150:B170)</f>
        <v>54</v>
      </c>
    </row>
    <row r="172" spans="1:2" ht="17.25">
      <c r="A172" s="12" t="s">
        <v>350</v>
      </c>
      <c r="B172" s="12"/>
    </row>
    <row r="173" spans="1:2" ht="14.25">
      <c r="A173" s="13" t="s">
        <v>50</v>
      </c>
      <c r="B173" s="19"/>
    </row>
    <row r="174" spans="1:2" ht="14.25">
      <c r="A174" s="13"/>
      <c r="B174" s="19"/>
    </row>
    <row r="175" spans="1:2" ht="30.75">
      <c r="A175" s="22" t="s">
        <v>351</v>
      </c>
      <c r="B175" s="19">
        <v>3</v>
      </c>
    </row>
    <row r="176" spans="1:2" ht="30.75">
      <c r="A176" s="22" t="s">
        <v>352</v>
      </c>
      <c r="B176" s="19">
        <v>3</v>
      </c>
    </row>
    <row r="177" spans="1:2" ht="30.75">
      <c r="A177" s="22" t="s">
        <v>353</v>
      </c>
      <c r="B177" s="19">
        <v>3</v>
      </c>
    </row>
    <row r="178" spans="1:2" ht="46.5">
      <c r="A178" s="22" t="s">
        <v>354</v>
      </c>
      <c r="B178" s="19">
        <v>3</v>
      </c>
    </row>
    <row r="179" spans="1:2" ht="30.75">
      <c r="A179" s="22" t="s">
        <v>355</v>
      </c>
      <c r="B179" s="19">
        <v>3</v>
      </c>
    </row>
    <row r="180" spans="1:2" ht="15">
      <c r="A180" s="22" t="s">
        <v>356</v>
      </c>
      <c r="B180" s="19">
        <v>3</v>
      </c>
    </row>
    <row r="181" spans="1:2" ht="15">
      <c r="A181" s="22" t="s">
        <v>357</v>
      </c>
      <c r="B181" s="19">
        <v>3</v>
      </c>
    </row>
    <row r="182" spans="1:2" ht="15">
      <c r="A182" s="22" t="s">
        <v>358</v>
      </c>
      <c r="B182" s="19">
        <v>3</v>
      </c>
    </row>
    <row r="183" spans="1:2" ht="15">
      <c r="A183" s="22" t="s">
        <v>359</v>
      </c>
      <c r="B183" s="19">
        <v>3</v>
      </c>
    </row>
    <row r="184" spans="1:2" ht="61.5">
      <c r="A184" s="22" t="s">
        <v>360</v>
      </c>
      <c r="B184" s="19">
        <v>3</v>
      </c>
    </row>
    <row r="185" spans="1:2" ht="30">
      <c r="A185" s="23" t="s">
        <v>134</v>
      </c>
      <c r="B185" s="21">
        <f>SUM(B175:B184)/10</f>
        <v>3</v>
      </c>
    </row>
    <row r="186" spans="1:2" ht="17.25">
      <c r="A186" s="12" t="s">
        <v>361</v>
      </c>
      <c r="B186" s="12"/>
    </row>
    <row r="187" spans="1:2" ht="14.25">
      <c r="A187" s="13" t="s">
        <v>50</v>
      </c>
      <c r="B187" s="19"/>
    </row>
    <row r="188" spans="1:2" ht="14.25">
      <c r="A188" s="13"/>
      <c r="B188" s="19"/>
    </row>
    <row r="189" spans="1:2" ht="46.5">
      <c r="A189" s="22" t="s">
        <v>362</v>
      </c>
      <c r="B189" s="19">
        <v>3</v>
      </c>
    </row>
    <row r="190" spans="1:2" ht="46.5">
      <c r="A190" s="22" t="s">
        <v>363</v>
      </c>
      <c r="B190" s="19">
        <v>3</v>
      </c>
    </row>
    <row r="191" spans="1:2" ht="46.5">
      <c r="A191" s="22" t="s">
        <v>364</v>
      </c>
      <c r="B191" s="19">
        <v>3</v>
      </c>
    </row>
    <row r="192" spans="1:2" ht="15">
      <c r="A192" s="22" t="s">
        <v>365</v>
      </c>
      <c r="B192" s="19">
        <v>3</v>
      </c>
    </row>
    <row r="193" spans="1:2" ht="77.25">
      <c r="A193" s="22" t="s">
        <v>366</v>
      </c>
      <c r="B193" s="19">
        <v>3</v>
      </c>
    </row>
    <row r="194" spans="1:2" ht="30">
      <c r="A194" s="23" t="s">
        <v>59</v>
      </c>
      <c r="B194" s="21">
        <f>SUM(B189:B193)</f>
        <v>15</v>
      </c>
    </row>
  </sheetData>
  <sheetProtection/>
  <mergeCells count="12">
    <mergeCell ref="A1:B1"/>
    <mergeCell ref="A3:B3"/>
    <mergeCell ref="A4:B4"/>
    <mergeCell ref="A8:B8"/>
    <mergeCell ref="A10:A11"/>
    <mergeCell ref="A34:A35"/>
    <mergeCell ref="A53:A54"/>
    <mergeCell ref="A70:A71"/>
    <mergeCell ref="A85:A86"/>
    <mergeCell ref="A148:A149"/>
    <mergeCell ref="A173:A174"/>
    <mergeCell ref="A187:A188"/>
  </mergeCells>
  <printOptions/>
  <pageMargins left="0.7" right="0.7" top="0.75" bottom="0.75" header="0.3" footer="0.3"/>
  <pageSetup horizontalDpi="600" verticalDpi="600" orientation="portrait" paperSize="9" scale="66"/>
  <rowBreaks count="8" manualBreakCount="8">
    <brk id="32" max="3" man="1"/>
    <brk id="51" max="255" man="1"/>
    <brk id="68" max="255" man="1"/>
    <brk id="83" max="255" man="1"/>
    <brk id="139" max="255" man="1"/>
    <brk id="146" max="255" man="1"/>
    <brk id="171" max="255" man="1"/>
    <brk id="18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9">
      <selection activeCell="A1" sqref="A1"/>
    </sheetView>
  </sheetViews>
  <sheetFormatPr defaultColWidth="8.71093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7"/>
  <sheetViews>
    <sheetView tabSelected="1" view="pageBreakPreview" zoomScale="90" zoomScaleSheetLayoutView="90" workbookViewId="0" topLeftCell="A1">
      <selection activeCell="A23" sqref="A23:B23"/>
    </sheetView>
  </sheetViews>
  <sheetFormatPr defaultColWidth="8.7109375" defaultRowHeight="15"/>
  <cols>
    <col min="1" max="1" width="28.8515625" style="0" customWidth="1"/>
    <col min="2" max="2" width="49.8515625" style="0" customWidth="1"/>
  </cols>
  <sheetData>
    <row r="1" spans="1:11" ht="15" customHeight="1">
      <c r="A1" s="46" t="s">
        <v>12</v>
      </c>
      <c r="B1" s="46"/>
      <c r="E1" s="46" t="s">
        <v>13</v>
      </c>
      <c r="F1" s="46"/>
      <c r="G1" s="46"/>
      <c r="H1" s="46"/>
      <c r="I1" s="46"/>
      <c r="J1" s="46"/>
      <c r="K1" s="46"/>
    </row>
    <row r="2" spans="1:11" ht="18" customHeight="1">
      <c r="A2" s="47" t="s">
        <v>14</v>
      </c>
      <c r="B2" s="47"/>
      <c r="E2" s="48" t="s">
        <v>14</v>
      </c>
      <c r="F2" s="48"/>
      <c r="G2" s="48"/>
      <c r="H2" s="48"/>
      <c r="I2" s="48"/>
      <c r="J2" s="48"/>
      <c r="K2" s="48"/>
    </row>
    <row r="3" spans="1:2" ht="17.25">
      <c r="A3" s="45" t="s">
        <v>15</v>
      </c>
      <c r="B3" s="45"/>
    </row>
    <row r="4" spans="1:2" ht="14.25">
      <c r="A4" s="49" t="s">
        <v>16</v>
      </c>
      <c r="B4" s="50" t="s">
        <v>17</v>
      </c>
    </row>
    <row r="5" spans="1:2" ht="15">
      <c r="A5" s="51" t="s">
        <v>18</v>
      </c>
      <c r="B5" s="52">
        <f>'Управление и обеспечение'!B16</f>
        <v>3.6</v>
      </c>
    </row>
    <row r="6" spans="1:2" ht="15">
      <c r="A6" s="51" t="s">
        <v>19</v>
      </c>
      <c r="B6" s="52">
        <f>'Управление и обеспечение'!B20</f>
        <v>3</v>
      </c>
    </row>
    <row r="7" spans="1:2" ht="15">
      <c r="A7" s="51" t="s">
        <v>20</v>
      </c>
      <c r="B7" s="52">
        <f>'Управление и обеспечение'!B28</f>
        <v>3</v>
      </c>
    </row>
    <row r="8" spans="1:2" ht="15">
      <c r="A8" s="51" t="s">
        <v>21</v>
      </c>
      <c r="B8" s="52">
        <f>'Управление и обеспечение'!B35</f>
        <v>3</v>
      </c>
    </row>
    <row r="9" spans="1:2" ht="15">
      <c r="A9" s="51" t="s">
        <v>22</v>
      </c>
      <c r="B9" s="52">
        <f>'Управление и обеспечение'!B39</f>
        <v>3</v>
      </c>
    </row>
    <row r="10" spans="1:2" ht="17.25">
      <c r="A10" s="45" t="s">
        <v>23</v>
      </c>
      <c r="B10" s="45"/>
    </row>
    <row r="11" spans="1:2" ht="14.25">
      <c r="A11" s="49" t="s">
        <v>16</v>
      </c>
      <c r="B11" s="50" t="s">
        <v>17</v>
      </c>
    </row>
    <row r="12" spans="1:2" ht="15">
      <c r="A12" s="51" t="s">
        <v>24</v>
      </c>
      <c r="B12" s="52">
        <f>'Свод. по группам (зап. автом.)'!B32</f>
        <v>2.235294117647059</v>
      </c>
    </row>
    <row r="13" spans="1:2" ht="15">
      <c r="A13" s="51" t="s">
        <v>25</v>
      </c>
      <c r="B13" s="52">
        <f>'Свод. по группам (зап. автом.)'!B51</f>
        <v>2.3333333333333335</v>
      </c>
    </row>
    <row r="14" spans="1:2" ht="15">
      <c r="A14" s="51" t="s">
        <v>26</v>
      </c>
      <c r="B14" s="52">
        <f>'Свод. по группам (зап. автом.)'!B68</f>
        <v>2.6153846153846154</v>
      </c>
    </row>
    <row r="15" spans="1:2" ht="15">
      <c r="A15" s="51" t="s">
        <v>27</v>
      </c>
      <c r="B15" s="52">
        <f>'Свод. по группам (зап. автом.)'!B83</f>
        <v>2.090909090909091</v>
      </c>
    </row>
    <row r="16" spans="1:2" ht="15">
      <c r="A16" s="51" t="s">
        <v>28</v>
      </c>
      <c r="B16" s="52">
        <f>'Свод. по группам (зап. автом.)'!B139</f>
        <v>2.061224489795918</v>
      </c>
    </row>
    <row r="17" spans="1:2" ht="15">
      <c r="A17" s="51" t="s">
        <v>29</v>
      </c>
      <c r="B17" s="52">
        <f>'Свод. по группам (зап. автом.)'!B146</f>
        <v>3</v>
      </c>
    </row>
    <row r="18" spans="1:2" ht="17.25">
      <c r="A18" s="45" t="s">
        <v>30</v>
      </c>
      <c r="B18" s="45"/>
    </row>
    <row r="19" spans="1:2" ht="14.25">
      <c r="A19" s="49" t="s">
        <v>16</v>
      </c>
      <c r="B19" s="50" t="s">
        <v>17</v>
      </c>
    </row>
    <row r="20" spans="1:2" ht="15">
      <c r="A20" s="51" t="s">
        <v>31</v>
      </c>
      <c r="B20" s="52">
        <f>'Управление и обеспечение'!B64</f>
        <v>2.7</v>
      </c>
    </row>
    <row r="21" spans="1:2" ht="15">
      <c r="A21" s="51" t="s">
        <v>32</v>
      </c>
      <c r="B21" s="52">
        <f>'Свод. по группам (зап. автом.)'!B171</f>
        <v>46</v>
      </c>
    </row>
    <row r="22" spans="1:2" ht="15">
      <c r="A22" s="51" t="s">
        <v>33</v>
      </c>
      <c r="B22" s="52">
        <f>'Свод. по группам (зап. автом.)'!B185</f>
        <v>2.8</v>
      </c>
    </row>
    <row r="23" spans="1:2" ht="17.25">
      <c r="A23" s="45" t="s">
        <v>34</v>
      </c>
      <c r="B23" s="45"/>
    </row>
    <row r="24" spans="1:2" ht="14.25">
      <c r="A24" s="49" t="s">
        <v>16</v>
      </c>
      <c r="B24" s="50" t="s">
        <v>17</v>
      </c>
    </row>
    <row r="25" spans="1:2" ht="15">
      <c r="A25" s="51" t="s">
        <v>35</v>
      </c>
      <c r="B25" s="52">
        <f>'Анкета для родителей (Яндекс )'!B21</f>
        <v>3.111842105263158</v>
      </c>
    </row>
    <row r="26" spans="1:2" ht="15">
      <c r="A26" s="51" t="s">
        <v>36</v>
      </c>
      <c r="B26" s="52">
        <f>'Анкета для родителей (Яндекс )'!B35</f>
        <v>2.7105263158052635</v>
      </c>
    </row>
    <row r="27" spans="1:2" ht="15">
      <c r="A27" s="51" t="s">
        <v>37</v>
      </c>
      <c r="B27" s="52">
        <f>'Анкета для родителей (Яндекс )'!B51</f>
        <v>3.1961722488038276</v>
      </c>
    </row>
    <row r="28" spans="1:2" ht="17.25">
      <c r="A28" s="45" t="s">
        <v>38</v>
      </c>
      <c r="B28" s="45"/>
    </row>
    <row r="29" spans="1:2" ht="14.25">
      <c r="A29" s="49" t="s">
        <v>16</v>
      </c>
      <c r="B29" s="50" t="s">
        <v>17</v>
      </c>
    </row>
    <row r="30" spans="1:2" ht="15">
      <c r="A30" s="51" t="s">
        <v>39</v>
      </c>
      <c r="B30" s="52">
        <f>'Управление и обеспечение'!B78</f>
        <v>2.7777777777777777</v>
      </c>
    </row>
    <row r="31" spans="1:2" ht="15">
      <c r="A31" s="51" t="s">
        <v>40</v>
      </c>
      <c r="B31" s="52">
        <f>'Свод. по группам (зап. автом.)'!B194</f>
        <v>15</v>
      </c>
    </row>
    <row r="32" spans="1:2" ht="15">
      <c r="A32" s="51" t="s">
        <v>41</v>
      </c>
      <c r="B32" s="52">
        <f>'Управление и обеспечение'!B86</f>
        <v>3</v>
      </c>
    </row>
    <row r="33" spans="1:2" ht="17.25">
      <c r="A33" s="45" t="s">
        <v>42</v>
      </c>
      <c r="B33" s="45"/>
    </row>
    <row r="34" spans="1:2" ht="14.25">
      <c r="A34" s="49" t="s">
        <v>16</v>
      </c>
      <c r="B34" s="50" t="s">
        <v>17</v>
      </c>
    </row>
    <row r="35" spans="1:2" ht="15">
      <c r="A35" s="51" t="s">
        <v>43</v>
      </c>
      <c r="B35" s="52">
        <f>'Управление и обеспечение'!B101</f>
        <v>2.7</v>
      </c>
    </row>
    <row r="36" spans="1:2" ht="15">
      <c r="A36" s="51" t="s">
        <v>44</v>
      </c>
      <c r="B36" s="52">
        <f>'Управление и обеспечение'!B115</f>
        <v>2.9</v>
      </c>
    </row>
    <row r="37" spans="1:2" ht="15">
      <c r="A37" s="51" t="s">
        <v>45</v>
      </c>
      <c r="B37" s="52">
        <f>'Управление и обеспечение'!B129</f>
        <v>3</v>
      </c>
    </row>
  </sheetData>
  <sheetProtection/>
  <protectedRanges>
    <protectedRange sqref="A2:B2 E2:F2" name="Диапазон1"/>
  </protectedRanges>
  <mergeCells count="10">
    <mergeCell ref="A1:B1"/>
    <mergeCell ref="E1:K1"/>
    <mergeCell ref="A2:B2"/>
    <mergeCell ref="E2:K2"/>
    <mergeCell ref="A3:B3"/>
    <mergeCell ref="A10:B10"/>
    <mergeCell ref="A18:B18"/>
    <mergeCell ref="A23:B23"/>
    <mergeCell ref="A28:B28"/>
    <mergeCell ref="A33:B33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C129"/>
  <sheetViews>
    <sheetView view="pageBreakPreview" zoomScaleSheetLayoutView="100" workbookViewId="0" topLeftCell="A98">
      <selection activeCell="B105" sqref="B105"/>
    </sheetView>
  </sheetViews>
  <sheetFormatPr defaultColWidth="8.7109375" defaultRowHeight="15"/>
  <cols>
    <col min="1" max="1" width="91.57421875" style="0" customWidth="1"/>
    <col min="2" max="2" width="34.421875" style="0" customWidth="1"/>
  </cols>
  <sheetData>
    <row r="1" spans="1:3" ht="18">
      <c r="A1" s="1" t="s">
        <v>46</v>
      </c>
      <c r="B1" s="1"/>
      <c r="C1" s="1"/>
    </row>
    <row r="2" spans="1:3" ht="14.25">
      <c r="A2" s="2"/>
      <c r="B2" s="2"/>
      <c r="C2" s="26"/>
    </row>
    <row r="3" spans="1:3" ht="18" customHeight="1">
      <c r="A3" s="1" t="s">
        <v>47</v>
      </c>
      <c r="B3" s="1"/>
      <c r="C3" s="1"/>
    </row>
    <row r="4" spans="1:2" ht="15">
      <c r="A4" s="27"/>
      <c r="B4" s="26"/>
    </row>
    <row r="5" ht="19.5">
      <c r="A5" s="28" t="s">
        <v>48</v>
      </c>
    </row>
    <row r="6" spans="1:2" ht="15">
      <c r="A6" s="27"/>
      <c r="B6" s="26"/>
    </row>
    <row r="7" ht="17.25" customHeight="1">
      <c r="A7" s="40" t="s">
        <v>49</v>
      </c>
    </row>
    <row r="8" spans="1:2" ht="18">
      <c r="A8" s="41" t="s">
        <v>50</v>
      </c>
      <c r="B8" s="14" t="s">
        <v>51</v>
      </c>
    </row>
    <row r="9" spans="1:2" ht="114.75" customHeight="1">
      <c r="A9" s="41"/>
      <c r="B9" s="15" t="s">
        <v>52</v>
      </c>
    </row>
    <row r="10" spans="1:2" ht="15">
      <c r="A10" s="37" t="s">
        <v>53</v>
      </c>
      <c r="B10">
        <v>3</v>
      </c>
    </row>
    <row r="11" spans="1:2" ht="30.75">
      <c r="A11" s="42" t="s">
        <v>54</v>
      </c>
      <c r="B11" s="37">
        <v>3</v>
      </c>
    </row>
    <row r="12" spans="1:2" ht="15">
      <c r="A12" s="42" t="s">
        <v>55</v>
      </c>
      <c r="B12" s="37">
        <v>3</v>
      </c>
    </row>
    <row r="13" spans="1:2" ht="30.75">
      <c r="A13" s="42" t="s">
        <v>56</v>
      </c>
      <c r="B13" s="37">
        <v>3</v>
      </c>
    </row>
    <row r="14" spans="1:2" ht="15">
      <c r="A14" s="42" t="s">
        <v>57</v>
      </c>
      <c r="B14" s="37">
        <v>3</v>
      </c>
    </row>
    <row r="15" spans="1:2" ht="30.75">
      <c r="A15" s="42" t="s">
        <v>58</v>
      </c>
      <c r="B15" s="37">
        <v>3</v>
      </c>
    </row>
    <row r="16" spans="1:2" ht="30">
      <c r="A16" s="43" t="s">
        <v>59</v>
      </c>
      <c r="B16" s="36">
        <f>SUM(B10:B15)/5</f>
        <v>3.6</v>
      </c>
    </row>
    <row r="17" ht="15" customHeight="1">
      <c r="A17" s="37" t="s">
        <v>60</v>
      </c>
    </row>
    <row r="18" spans="1:2" ht="46.5">
      <c r="A18" s="42" t="s">
        <v>61</v>
      </c>
      <c r="B18" s="37">
        <v>3</v>
      </c>
    </row>
    <row r="19" spans="1:2" ht="46.5">
      <c r="A19" s="42" t="s">
        <v>62</v>
      </c>
      <c r="B19" s="37">
        <v>3</v>
      </c>
    </row>
    <row r="20" spans="1:2" ht="30">
      <c r="A20" s="43" t="s">
        <v>63</v>
      </c>
      <c r="B20" s="36">
        <f>SUM(B18:B19)/2</f>
        <v>3</v>
      </c>
    </row>
    <row r="21" ht="15" customHeight="1">
      <c r="A21" s="37" t="s">
        <v>64</v>
      </c>
    </row>
    <row r="22" spans="1:2" ht="30.75">
      <c r="A22" s="42" t="s">
        <v>65</v>
      </c>
      <c r="B22" s="37">
        <v>3</v>
      </c>
    </row>
    <row r="23" spans="1:2" ht="15">
      <c r="A23" s="42" t="s">
        <v>66</v>
      </c>
      <c r="B23" s="37">
        <v>3</v>
      </c>
    </row>
    <row r="24" spans="1:2" ht="30.75">
      <c r="A24" s="42" t="s">
        <v>67</v>
      </c>
      <c r="B24" s="37">
        <v>3</v>
      </c>
    </row>
    <row r="25" spans="1:2" ht="15">
      <c r="A25" s="42" t="s">
        <v>68</v>
      </c>
      <c r="B25" s="37">
        <v>3</v>
      </c>
    </row>
    <row r="26" spans="1:2" ht="15">
      <c r="A26" s="42" t="s">
        <v>69</v>
      </c>
      <c r="B26" s="37">
        <v>3</v>
      </c>
    </row>
    <row r="27" spans="1:2" ht="30.75">
      <c r="A27" s="42" t="s">
        <v>70</v>
      </c>
      <c r="B27" s="37">
        <v>3</v>
      </c>
    </row>
    <row r="28" spans="1:2" ht="30">
      <c r="A28" s="43" t="s">
        <v>71</v>
      </c>
      <c r="B28" s="36">
        <f>SUM(B22:B27)/6</f>
        <v>3</v>
      </c>
    </row>
    <row r="29" ht="15" customHeight="1">
      <c r="A29" s="37" t="s">
        <v>72</v>
      </c>
    </row>
    <row r="30" spans="1:2" ht="15">
      <c r="A30" s="42" t="s">
        <v>73</v>
      </c>
      <c r="B30" s="37">
        <v>3</v>
      </c>
    </row>
    <row r="31" spans="1:2" ht="15">
      <c r="A31" s="42" t="s">
        <v>74</v>
      </c>
      <c r="B31" s="37">
        <v>3</v>
      </c>
    </row>
    <row r="32" spans="1:2" ht="46.5">
      <c r="A32" s="42" t="s">
        <v>75</v>
      </c>
      <c r="B32" s="37">
        <v>3</v>
      </c>
    </row>
    <row r="33" spans="1:2" ht="15">
      <c r="A33" s="42" t="s">
        <v>76</v>
      </c>
      <c r="B33" s="37">
        <v>3</v>
      </c>
    </row>
    <row r="34" spans="1:2" ht="15">
      <c r="A34" s="42" t="s">
        <v>77</v>
      </c>
      <c r="B34" s="37">
        <v>3</v>
      </c>
    </row>
    <row r="35" spans="1:2" ht="30">
      <c r="A35" s="43" t="s">
        <v>59</v>
      </c>
      <c r="B35" s="36">
        <f>SUM(B30:B34)/5</f>
        <v>3</v>
      </c>
    </row>
    <row r="36" ht="15" customHeight="1">
      <c r="A36" s="37" t="s">
        <v>78</v>
      </c>
    </row>
    <row r="37" spans="1:2" ht="30.75">
      <c r="A37" s="42" t="s">
        <v>79</v>
      </c>
      <c r="B37" s="37">
        <v>3</v>
      </c>
    </row>
    <row r="38" spans="1:2" ht="15">
      <c r="A38" s="42" t="s">
        <v>80</v>
      </c>
      <c r="B38" s="37">
        <v>3</v>
      </c>
    </row>
    <row r="39" spans="1:2" ht="30">
      <c r="A39" s="43" t="s">
        <v>63</v>
      </c>
      <c r="B39" s="36">
        <f>SUM(B37:B38)/2</f>
        <v>3</v>
      </c>
    </row>
    <row r="40" ht="17.25" customHeight="1">
      <c r="A40" s="29" t="s">
        <v>81</v>
      </c>
    </row>
    <row r="41" ht="18">
      <c r="A41" s="31" t="s">
        <v>82</v>
      </c>
    </row>
    <row r="42" spans="1:2" ht="18">
      <c r="A42" s="32" t="s">
        <v>50</v>
      </c>
      <c r="B42" s="14" t="s">
        <v>51</v>
      </c>
    </row>
    <row r="43" spans="1:2" ht="108">
      <c r="A43" s="32"/>
      <c r="B43" s="15" t="s">
        <v>52</v>
      </c>
    </row>
    <row r="44" spans="1:2" ht="30.75">
      <c r="A44" s="33" t="s">
        <v>83</v>
      </c>
      <c r="B44" s="37">
        <v>3</v>
      </c>
    </row>
    <row r="45" spans="1:2" ht="15">
      <c r="A45" s="33" t="s">
        <v>84</v>
      </c>
      <c r="B45" s="37">
        <v>3</v>
      </c>
    </row>
    <row r="46" spans="1:2" ht="15">
      <c r="A46" s="33" t="s">
        <v>85</v>
      </c>
      <c r="B46" s="37">
        <v>2</v>
      </c>
    </row>
    <row r="47" spans="1:2" ht="30.75">
      <c r="A47" s="33" t="s">
        <v>86</v>
      </c>
      <c r="B47" s="37">
        <v>1</v>
      </c>
    </row>
    <row r="48" spans="1:2" ht="30.75">
      <c r="A48" s="33" t="s">
        <v>87</v>
      </c>
      <c r="B48" s="37">
        <v>2</v>
      </c>
    </row>
    <row r="49" spans="1:2" ht="61.5">
      <c r="A49" s="33" t="s">
        <v>88</v>
      </c>
      <c r="B49" s="37">
        <v>3</v>
      </c>
    </row>
    <row r="50" spans="1:2" ht="46.5">
      <c r="A50" s="33" t="s">
        <v>89</v>
      </c>
      <c r="B50" s="37">
        <v>2</v>
      </c>
    </row>
    <row r="51" spans="1:2" ht="30.75">
      <c r="A51" s="33" t="s">
        <v>90</v>
      </c>
      <c r="B51" s="37">
        <v>2</v>
      </c>
    </row>
    <row r="52" spans="1:2" ht="30.75">
      <c r="A52" s="33" t="s">
        <v>91</v>
      </c>
      <c r="B52" s="37">
        <v>3</v>
      </c>
    </row>
    <row r="53" spans="1:2" ht="15">
      <c r="A53" s="33" t="s">
        <v>92</v>
      </c>
      <c r="B53" s="37">
        <v>3</v>
      </c>
    </row>
    <row r="54" spans="1:2" ht="30.75">
      <c r="A54" s="33" t="s">
        <v>93</v>
      </c>
      <c r="B54" s="37">
        <v>3</v>
      </c>
    </row>
    <row r="55" spans="1:2" ht="30.75">
      <c r="A55" s="33" t="s">
        <v>94</v>
      </c>
      <c r="B55" s="37">
        <v>3</v>
      </c>
    </row>
    <row r="56" spans="1:2" ht="46.5">
      <c r="A56" s="33" t="s">
        <v>95</v>
      </c>
      <c r="B56" s="37">
        <v>3</v>
      </c>
    </row>
    <row r="57" spans="1:2" ht="30.75">
      <c r="A57" s="33" t="s">
        <v>96</v>
      </c>
      <c r="B57" s="37">
        <v>3</v>
      </c>
    </row>
    <row r="58" spans="1:2" ht="15">
      <c r="A58" s="33" t="s">
        <v>97</v>
      </c>
      <c r="B58" s="37">
        <v>3</v>
      </c>
    </row>
    <row r="59" spans="1:2" ht="15">
      <c r="A59" s="33" t="s">
        <v>98</v>
      </c>
      <c r="B59" s="37">
        <v>3</v>
      </c>
    </row>
    <row r="60" spans="1:2" ht="15">
      <c r="A60" s="33" t="s">
        <v>99</v>
      </c>
      <c r="B60" s="37">
        <v>3</v>
      </c>
    </row>
    <row r="61" spans="1:2" ht="30.75">
      <c r="A61" s="33" t="s">
        <v>100</v>
      </c>
      <c r="B61" s="37">
        <v>3</v>
      </c>
    </row>
    <row r="62" spans="1:2" ht="30.75">
      <c r="A62" s="33" t="s">
        <v>101</v>
      </c>
      <c r="B62" s="37">
        <v>3</v>
      </c>
    </row>
    <row r="63" spans="1:2" ht="61.5">
      <c r="A63" s="33" t="s">
        <v>102</v>
      </c>
      <c r="B63" s="37">
        <v>3</v>
      </c>
    </row>
    <row r="64" spans="1:2" ht="30">
      <c r="A64" s="35" t="s">
        <v>103</v>
      </c>
      <c r="B64" s="36">
        <f>SUM(B44:B63)/20</f>
        <v>2.7</v>
      </c>
    </row>
    <row r="65" ht="17.25" customHeight="1">
      <c r="A65" s="29" t="s">
        <v>104</v>
      </c>
    </row>
    <row r="66" ht="18">
      <c r="A66" s="31" t="s">
        <v>105</v>
      </c>
    </row>
    <row r="67" spans="1:2" ht="18">
      <c r="A67" s="32" t="s">
        <v>50</v>
      </c>
      <c r="B67" s="14" t="s">
        <v>51</v>
      </c>
    </row>
    <row r="68" spans="1:2" ht="108">
      <c r="A68" s="32"/>
      <c r="B68" s="15" t="s">
        <v>52</v>
      </c>
    </row>
    <row r="69" spans="1:2" ht="30.75">
      <c r="A69" s="33" t="s">
        <v>106</v>
      </c>
      <c r="B69" s="37">
        <v>3</v>
      </c>
    </row>
    <row r="70" spans="1:2" ht="30.75">
      <c r="A70" s="33" t="s">
        <v>107</v>
      </c>
      <c r="B70" s="37">
        <v>3</v>
      </c>
    </row>
    <row r="71" spans="1:2" ht="61.5">
      <c r="A71" s="33" t="s">
        <v>108</v>
      </c>
      <c r="B71" s="37">
        <v>3</v>
      </c>
    </row>
    <row r="72" spans="1:2" ht="30.75">
      <c r="A72" s="33" t="s">
        <v>109</v>
      </c>
      <c r="B72" s="37">
        <v>3</v>
      </c>
    </row>
    <row r="73" spans="1:2" ht="30.75">
      <c r="A73" s="33" t="s">
        <v>110</v>
      </c>
      <c r="B73" s="37">
        <v>3</v>
      </c>
    </row>
    <row r="74" spans="1:2" ht="30.75">
      <c r="A74" s="33" t="s">
        <v>111</v>
      </c>
      <c r="B74" s="37">
        <v>3</v>
      </c>
    </row>
    <row r="75" spans="1:2" ht="30.75">
      <c r="A75" s="33" t="s">
        <v>112</v>
      </c>
      <c r="B75" s="37">
        <v>1</v>
      </c>
    </row>
    <row r="76" spans="1:2" ht="30.75">
      <c r="A76" s="33" t="s">
        <v>113</v>
      </c>
      <c r="B76" s="37">
        <v>3</v>
      </c>
    </row>
    <row r="77" spans="1:2" ht="46.5">
      <c r="A77" s="33" t="s">
        <v>114</v>
      </c>
      <c r="B77" s="37">
        <v>3</v>
      </c>
    </row>
    <row r="78" spans="1:2" ht="30">
      <c r="A78" s="35" t="s">
        <v>115</v>
      </c>
      <c r="B78" s="36">
        <f>SUM(B69:B77)/9</f>
        <v>2.7777777777777777</v>
      </c>
    </row>
    <row r="79" ht="18" customHeight="1">
      <c r="A79" s="31" t="s">
        <v>116</v>
      </c>
    </row>
    <row r="80" spans="1:2" ht="18">
      <c r="A80" s="32" t="s">
        <v>50</v>
      </c>
      <c r="B80" s="14" t="s">
        <v>51</v>
      </c>
    </row>
    <row r="81" spans="1:2" ht="108">
      <c r="A81" s="32"/>
      <c r="B81" s="15" t="s">
        <v>52</v>
      </c>
    </row>
    <row r="82" spans="1:2" ht="46.5">
      <c r="A82" s="33" t="s">
        <v>117</v>
      </c>
      <c r="B82" s="37">
        <v>3</v>
      </c>
    </row>
    <row r="83" spans="1:2" ht="15">
      <c r="A83" s="33" t="s">
        <v>118</v>
      </c>
      <c r="B83" s="37">
        <v>3</v>
      </c>
    </row>
    <row r="84" spans="1:2" ht="30.75">
      <c r="A84" s="33" t="s">
        <v>119</v>
      </c>
      <c r="B84" s="37">
        <v>3</v>
      </c>
    </row>
    <row r="85" spans="1:2" ht="30.75">
      <c r="A85" s="33" t="s">
        <v>120</v>
      </c>
      <c r="B85" s="37">
        <v>3</v>
      </c>
    </row>
    <row r="86" spans="1:2" ht="30">
      <c r="A86" s="44" t="s">
        <v>121</v>
      </c>
      <c r="B86" s="36">
        <f>SUM(B82:B85)/4</f>
        <v>3</v>
      </c>
    </row>
    <row r="87" ht="17.25">
      <c r="A87" s="45" t="s">
        <v>122</v>
      </c>
    </row>
    <row r="88" ht="18">
      <c r="A88" s="31" t="s">
        <v>123</v>
      </c>
    </row>
    <row r="89" spans="1:2" ht="18">
      <c r="A89" s="32" t="s">
        <v>50</v>
      </c>
      <c r="B89" s="14" t="s">
        <v>51</v>
      </c>
    </row>
    <row r="90" spans="1:2" ht="108">
      <c r="A90" s="32"/>
      <c r="B90" s="15" t="s">
        <v>52</v>
      </c>
    </row>
    <row r="91" spans="1:2" ht="61.5">
      <c r="A91" s="33" t="s">
        <v>124</v>
      </c>
      <c r="B91" s="37">
        <v>3</v>
      </c>
    </row>
    <row r="92" spans="1:2" ht="46.5">
      <c r="A92" s="33" t="s">
        <v>125</v>
      </c>
      <c r="B92" s="37"/>
    </row>
    <row r="93" spans="1:2" ht="30.75">
      <c r="A93" s="33" t="s">
        <v>126</v>
      </c>
      <c r="B93" s="37">
        <v>3</v>
      </c>
    </row>
    <row r="94" spans="1:2" ht="15">
      <c r="A94" s="33" t="s">
        <v>127</v>
      </c>
      <c r="B94" s="37">
        <v>3</v>
      </c>
    </row>
    <row r="95" spans="1:2" ht="30.75">
      <c r="A95" s="33" t="s">
        <v>128</v>
      </c>
      <c r="B95" s="37">
        <v>3</v>
      </c>
    </row>
    <row r="96" spans="1:2" ht="30.75">
      <c r="A96" s="33" t="s">
        <v>129</v>
      </c>
      <c r="B96" s="37">
        <v>3</v>
      </c>
    </row>
    <row r="97" spans="1:2" ht="46.5">
      <c r="A97" s="33" t="s">
        <v>130</v>
      </c>
      <c r="B97" s="37">
        <v>3</v>
      </c>
    </row>
    <row r="98" spans="1:2" ht="30.75">
      <c r="A98" s="33" t="s">
        <v>131</v>
      </c>
      <c r="B98" s="37">
        <v>3</v>
      </c>
    </row>
    <row r="99" spans="1:2" ht="15">
      <c r="A99" s="33" t="s">
        <v>132</v>
      </c>
      <c r="B99" s="37">
        <v>3</v>
      </c>
    </row>
    <row r="100" spans="1:2" ht="77.25">
      <c r="A100" s="33" t="s">
        <v>133</v>
      </c>
      <c r="B100" s="37">
        <v>3</v>
      </c>
    </row>
    <row r="101" spans="1:2" ht="30">
      <c r="A101" s="44" t="s">
        <v>134</v>
      </c>
      <c r="B101" s="36">
        <f>SUM(B91:B100)/10</f>
        <v>2.7</v>
      </c>
    </row>
    <row r="102" ht="18">
      <c r="A102" s="31" t="s">
        <v>135</v>
      </c>
    </row>
    <row r="103" spans="1:2" ht="18">
      <c r="A103" s="32" t="s">
        <v>50</v>
      </c>
      <c r="B103" s="14" t="s">
        <v>51</v>
      </c>
    </row>
    <row r="104" spans="1:2" ht="108">
      <c r="A104" s="32"/>
      <c r="B104" s="15" t="s">
        <v>52</v>
      </c>
    </row>
    <row r="105" spans="1:2" ht="15">
      <c r="A105" s="33" t="s">
        <v>136</v>
      </c>
      <c r="B105" s="37">
        <v>3</v>
      </c>
    </row>
    <row r="106" spans="1:2" ht="15">
      <c r="A106" s="33" t="s">
        <v>137</v>
      </c>
      <c r="B106" s="37">
        <v>3</v>
      </c>
    </row>
    <row r="107" spans="1:2" ht="46.5">
      <c r="A107" s="33" t="s">
        <v>138</v>
      </c>
      <c r="B107" s="37">
        <v>3</v>
      </c>
    </row>
    <row r="108" spans="1:2" ht="61.5">
      <c r="A108" s="33" t="s">
        <v>139</v>
      </c>
      <c r="B108" s="37">
        <v>3</v>
      </c>
    </row>
    <row r="109" spans="1:2" ht="30.75">
      <c r="A109" s="33" t="s">
        <v>140</v>
      </c>
      <c r="B109" s="37">
        <v>3</v>
      </c>
    </row>
    <row r="110" spans="1:2" ht="30.75">
      <c r="A110" s="33" t="s">
        <v>141</v>
      </c>
      <c r="B110" s="37">
        <v>3</v>
      </c>
    </row>
    <row r="111" spans="1:2" ht="15">
      <c r="A111" s="33" t="s">
        <v>142</v>
      </c>
      <c r="B111" s="37">
        <v>2</v>
      </c>
    </row>
    <row r="112" spans="1:2" ht="15">
      <c r="A112" s="33" t="s">
        <v>143</v>
      </c>
      <c r="B112" s="37">
        <v>3</v>
      </c>
    </row>
    <row r="113" spans="1:2" ht="30.75">
      <c r="A113" s="33" t="s">
        <v>144</v>
      </c>
      <c r="B113" s="37">
        <v>3</v>
      </c>
    </row>
    <row r="114" spans="1:2" ht="46.5">
      <c r="A114" s="33" t="s">
        <v>145</v>
      </c>
      <c r="B114" s="37">
        <v>3</v>
      </c>
    </row>
    <row r="115" spans="1:2" ht="30">
      <c r="A115" s="35" t="s">
        <v>134</v>
      </c>
      <c r="B115" s="36">
        <f>SUM(B105:B114)/10</f>
        <v>2.9</v>
      </c>
    </row>
    <row r="116" ht="18">
      <c r="A116" s="31" t="s">
        <v>146</v>
      </c>
    </row>
    <row r="117" spans="1:2" ht="18">
      <c r="A117" s="32" t="s">
        <v>50</v>
      </c>
      <c r="B117" s="14" t="s">
        <v>51</v>
      </c>
    </row>
    <row r="118" spans="1:2" ht="108">
      <c r="A118" s="32"/>
      <c r="B118" s="15" t="s">
        <v>52</v>
      </c>
    </row>
    <row r="119" spans="1:2" ht="15">
      <c r="A119" s="33" t="s">
        <v>147</v>
      </c>
      <c r="B119" s="37">
        <v>3</v>
      </c>
    </row>
    <row r="120" spans="1:2" ht="15">
      <c r="A120" s="33" t="s">
        <v>148</v>
      </c>
      <c r="B120" s="37">
        <v>3</v>
      </c>
    </row>
    <row r="121" spans="1:2" ht="46.5">
      <c r="A121" s="33" t="s">
        <v>149</v>
      </c>
      <c r="B121" s="37">
        <v>3</v>
      </c>
    </row>
    <row r="122" spans="1:2" ht="15">
      <c r="A122" s="33" t="s">
        <v>150</v>
      </c>
      <c r="B122" s="37">
        <v>3</v>
      </c>
    </row>
    <row r="123" spans="1:2" ht="46.5">
      <c r="A123" s="33" t="s">
        <v>151</v>
      </c>
      <c r="B123" s="37">
        <v>3</v>
      </c>
    </row>
    <row r="124" spans="1:2" ht="61.5">
      <c r="A124" s="33" t="s">
        <v>152</v>
      </c>
      <c r="B124" s="37">
        <v>3</v>
      </c>
    </row>
    <row r="125" spans="1:2" ht="15">
      <c r="A125" s="33" t="s">
        <v>153</v>
      </c>
      <c r="B125" s="37">
        <v>3</v>
      </c>
    </row>
    <row r="126" spans="1:2" ht="30.75">
      <c r="A126" s="33" t="s">
        <v>154</v>
      </c>
      <c r="B126" s="37">
        <v>3</v>
      </c>
    </row>
    <row r="127" spans="1:2" ht="30.75">
      <c r="A127" s="33" t="s">
        <v>155</v>
      </c>
      <c r="B127" s="37">
        <v>3</v>
      </c>
    </row>
    <row r="128" spans="1:2" ht="15">
      <c r="A128" s="33" t="s">
        <v>156</v>
      </c>
      <c r="B128" s="37">
        <v>3</v>
      </c>
    </row>
    <row r="129" spans="1:2" ht="30">
      <c r="A129" s="35" t="s">
        <v>134</v>
      </c>
      <c r="B129" s="36">
        <f>SUM(B119:B128)/10</f>
        <v>3</v>
      </c>
    </row>
  </sheetData>
  <sheetProtection/>
  <mergeCells count="9">
    <mergeCell ref="B1:C1"/>
    <mergeCell ref="B3:C3"/>
    <mergeCell ref="A8:A9"/>
    <mergeCell ref="A42:A43"/>
    <mergeCell ref="A67:A68"/>
    <mergeCell ref="A80:A81"/>
    <mergeCell ref="A89:A90"/>
    <mergeCell ref="A103:A104"/>
    <mergeCell ref="A117:A118"/>
  </mergeCells>
  <printOptions/>
  <pageMargins left="0.7" right="0.7" top="0.75" bottom="0.75" header="0.3" footer="0.3"/>
  <pageSetup horizontalDpi="600" verticalDpi="600" orientation="portrait" paperSize="9" scale="69"/>
  <rowBreaks count="4" manualBreakCount="4">
    <brk id="39" max="255" man="1"/>
    <brk id="64" max="255" man="1"/>
    <brk id="78" max="255" man="1"/>
    <brk id="1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B51"/>
  <sheetViews>
    <sheetView view="pageBreakPreview" zoomScale="60" workbookViewId="0" topLeftCell="A39">
      <selection activeCell="B50" sqref="B50"/>
    </sheetView>
  </sheetViews>
  <sheetFormatPr defaultColWidth="8.7109375" defaultRowHeight="15"/>
  <cols>
    <col min="1" max="1" width="87.28125" style="0" customWidth="1"/>
    <col min="2" max="2" width="34.421875" style="0" customWidth="1"/>
  </cols>
  <sheetData>
    <row r="1" ht="18">
      <c r="A1" s="1" t="s">
        <v>46</v>
      </c>
    </row>
    <row r="2" spans="1:2" ht="14.25">
      <c r="A2" s="2"/>
      <c r="B2" s="26"/>
    </row>
    <row r="3" ht="18" customHeight="1">
      <c r="A3" s="1" t="s">
        <v>47</v>
      </c>
    </row>
    <row r="4" spans="1:2" ht="15">
      <c r="A4" s="27"/>
      <c r="B4" s="26"/>
    </row>
    <row r="5" ht="19.5">
      <c r="A5" s="28" t="s">
        <v>48</v>
      </c>
    </row>
    <row r="6" spans="1:2" ht="15">
      <c r="A6" s="27"/>
      <c r="B6" s="26"/>
    </row>
    <row r="7" ht="17.25">
      <c r="A7" s="29" t="s">
        <v>157</v>
      </c>
    </row>
    <row r="8" ht="18">
      <c r="A8" s="30" t="s">
        <v>158</v>
      </c>
    </row>
    <row r="9" ht="18" customHeight="1">
      <c r="A9" s="30" t="s">
        <v>159</v>
      </c>
    </row>
    <row r="10" ht="18">
      <c r="A10" s="31" t="s">
        <v>160</v>
      </c>
    </row>
    <row r="11" spans="1:2" ht="18">
      <c r="A11" s="32" t="s">
        <v>50</v>
      </c>
      <c r="B11" s="14" t="s">
        <v>51</v>
      </c>
    </row>
    <row r="12" spans="1:2" ht="108">
      <c r="A12" s="32"/>
      <c r="B12" s="15" t="s">
        <v>52</v>
      </c>
    </row>
    <row r="13" spans="1:2" ht="15">
      <c r="A13" s="33" t="s">
        <v>161</v>
      </c>
      <c r="B13" s="34">
        <v>3.0526315789473686</v>
      </c>
    </row>
    <row r="14" spans="1:2" ht="15">
      <c r="A14" s="33" t="s">
        <v>162</v>
      </c>
      <c r="B14" s="34">
        <v>3.0526315789473686</v>
      </c>
    </row>
    <row r="15" spans="1:2" ht="30.75">
      <c r="A15" s="33" t="s">
        <v>163</v>
      </c>
      <c r="B15" s="34">
        <v>3.210526315789474</v>
      </c>
    </row>
    <row r="16" spans="1:2" ht="30.75">
      <c r="A16" s="33" t="s">
        <v>164</v>
      </c>
      <c r="B16" s="34">
        <v>3.1578947368421053</v>
      </c>
    </row>
    <row r="17" spans="1:2" ht="30.75">
      <c r="A17" s="33" t="s">
        <v>165</v>
      </c>
      <c r="B17" s="34">
        <v>3.1578947368421053</v>
      </c>
    </row>
    <row r="18" spans="1:2" ht="30.75">
      <c r="A18" s="33" t="s">
        <v>166</v>
      </c>
      <c r="B18" s="34">
        <v>3.1052631578947367</v>
      </c>
    </row>
    <row r="19" spans="1:2" ht="30.75">
      <c r="A19" s="33" t="s">
        <v>167</v>
      </c>
      <c r="B19" s="34">
        <v>3.1052631578947367</v>
      </c>
    </row>
    <row r="20" spans="1:2" ht="15">
      <c r="A20" s="33" t="s">
        <v>168</v>
      </c>
      <c r="B20" s="34">
        <v>3.0526315789473686</v>
      </c>
    </row>
    <row r="21" spans="1:2" ht="30">
      <c r="A21" s="35" t="s">
        <v>169</v>
      </c>
      <c r="B21" s="36">
        <f>SUM(B13:B20)/8</f>
        <v>3.111842105263158</v>
      </c>
    </row>
    <row r="22" ht="18" customHeight="1">
      <c r="A22" s="31" t="s">
        <v>170</v>
      </c>
    </row>
    <row r="23" spans="1:2" ht="18">
      <c r="A23" s="32" t="s">
        <v>50</v>
      </c>
      <c r="B23" s="14" t="s">
        <v>51</v>
      </c>
    </row>
    <row r="24" spans="1:2" ht="108">
      <c r="A24" s="32"/>
      <c r="B24" s="15" t="s">
        <v>52</v>
      </c>
    </row>
    <row r="25" spans="1:2" ht="30.75">
      <c r="A25" s="33" t="s">
        <v>171</v>
      </c>
      <c r="B25" s="37">
        <v>3.157894737</v>
      </c>
    </row>
    <row r="26" spans="1:2" ht="28.5">
      <c r="A26" s="33" t="s">
        <v>172</v>
      </c>
      <c r="B26" s="38" t="s">
        <v>173</v>
      </c>
    </row>
    <row r="27" spans="1:2" ht="46.5">
      <c r="A27" s="33" t="s">
        <v>174</v>
      </c>
      <c r="B27" s="34">
        <v>3.0526315789473686</v>
      </c>
    </row>
    <row r="28" spans="1:2" ht="30.75">
      <c r="A28" s="33" t="s">
        <v>175</v>
      </c>
      <c r="B28" s="34">
        <v>3.0526315789473686</v>
      </c>
    </row>
    <row r="29" spans="1:2" ht="30.75">
      <c r="A29" s="33" t="s">
        <v>176</v>
      </c>
      <c r="B29" s="34">
        <v>3.0526315789473686</v>
      </c>
    </row>
    <row r="30" spans="1:2" ht="30.75">
      <c r="A30" s="33" t="s">
        <v>177</v>
      </c>
      <c r="B30" s="34">
        <v>2.9473684210526314</v>
      </c>
    </row>
    <row r="31" spans="1:2" ht="30.75">
      <c r="A31" s="33" t="s">
        <v>178</v>
      </c>
      <c r="B31" s="34">
        <v>2.8947368421052633</v>
      </c>
    </row>
    <row r="32" spans="1:2" ht="46.5">
      <c r="A32" s="33" t="s">
        <v>179</v>
      </c>
      <c r="B32" s="34">
        <v>3</v>
      </c>
    </row>
    <row r="33" spans="1:2" ht="30.75">
      <c r="A33" s="33" t="s">
        <v>180</v>
      </c>
      <c r="B33" s="34">
        <v>3.0526315789473686</v>
      </c>
    </row>
    <row r="34" spans="1:2" ht="30.75">
      <c r="A34" s="33" t="s">
        <v>181</v>
      </c>
      <c r="B34" s="34">
        <v>2.8947368421052633</v>
      </c>
    </row>
    <row r="35" spans="1:2" ht="30">
      <c r="A35" s="35" t="s">
        <v>134</v>
      </c>
      <c r="B35" s="36">
        <f>SUM(B25:B34)/10</f>
        <v>2.7105263158052635</v>
      </c>
    </row>
    <row r="36" ht="18" customHeight="1">
      <c r="A36" s="31" t="s">
        <v>182</v>
      </c>
    </row>
    <row r="37" ht="18" customHeight="1">
      <c r="A37" s="30" t="s">
        <v>183</v>
      </c>
    </row>
    <row r="38" spans="1:2" ht="18">
      <c r="A38" s="32" t="s">
        <v>50</v>
      </c>
      <c r="B38" s="14" t="s">
        <v>51</v>
      </c>
    </row>
    <row r="39" spans="1:2" ht="108">
      <c r="A39" s="32"/>
      <c r="B39" s="15" t="s">
        <v>52</v>
      </c>
    </row>
    <row r="40" spans="1:2" ht="15">
      <c r="A40" s="33" t="s">
        <v>184</v>
      </c>
      <c r="B40" s="34">
        <v>3.3157894736842106</v>
      </c>
    </row>
    <row r="41" spans="1:2" ht="30.75">
      <c r="A41" s="33" t="s">
        <v>185</v>
      </c>
      <c r="B41" s="34">
        <v>3.3157894736842106</v>
      </c>
    </row>
    <row r="42" spans="1:2" ht="15">
      <c r="A42" s="33" t="s">
        <v>186</v>
      </c>
      <c r="B42" s="34">
        <v>3.3157894736842106</v>
      </c>
    </row>
    <row r="43" spans="1:2" ht="30.75">
      <c r="A43" s="33" t="s">
        <v>187</v>
      </c>
      <c r="B43" s="34">
        <v>3.1052631578947367</v>
      </c>
    </row>
    <row r="44" spans="1:2" ht="30.75">
      <c r="A44" s="33" t="s">
        <v>188</v>
      </c>
      <c r="B44" s="34">
        <v>3.0526315789473686</v>
      </c>
    </row>
    <row r="45" spans="1:2" ht="30.75">
      <c r="A45" s="39" t="s">
        <v>189</v>
      </c>
      <c r="B45" s="34">
        <v>3.0526315789473686</v>
      </c>
    </row>
    <row r="46" spans="1:2" ht="15">
      <c r="A46" s="33" t="s">
        <v>190</v>
      </c>
      <c r="B46" s="34">
        <v>3.263157894736842</v>
      </c>
    </row>
    <row r="47" spans="1:2" ht="30.75">
      <c r="A47" s="33" t="s">
        <v>191</v>
      </c>
      <c r="B47" s="34">
        <v>3.210526315789474</v>
      </c>
    </row>
    <row r="48" spans="1:2" ht="30.75">
      <c r="A48" s="33" t="s">
        <v>192</v>
      </c>
      <c r="B48" s="34">
        <v>3.210526315789474</v>
      </c>
    </row>
    <row r="49" spans="1:2" ht="30.75">
      <c r="A49" s="33" t="s">
        <v>193</v>
      </c>
      <c r="B49" s="34">
        <v>3.1578947368421053</v>
      </c>
    </row>
    <row r="50" spans="1:2" ht="30.75">
      <c r="A50" s="33" t="s">
        <v>194</v>
      </c>
      <c r="B50" s="34">
        <v>3.1578947368421053</v>
      </c>
    </row>
    <row r="51" spans="1:2" ht="30">
      <c r="A51" s="35" t="s">
        <v>195</v>
      </c>
      <c r="B51" s="36">
        <f>SUM(B40:B50)/11</f>
        <v>3.1961722488038276</v>
      </c>
    </row>
  </sheetData>
  <sheetProtection/>
  <mergeCells count="3">
    <mergeCell ref="A11:A12"/>
    <mergeCell ref="A23:A24"/>
    <mergeCell ref="A38:A39"/>
  </mergeCells>
  <printOptions/>
  <pageMargins left="0.7" right="0.7" top="0.75" bottom="0.75" header="0.3" footer="0.3"/>
  <pageSetup horizontalDpi="600" verticalDpi="600" orientation="portrait" paperSize="9" scale="69"/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B194"/>
  <sheetViews>
    <sheetView view="pageBreakPreview" zoomScale="90" zoomScaleSheetLayoutView="90" workbookViewId="0" topLeftCell="A1">
      <selection activeCell="A7" sqref="A7"/>
    </sheetView>
  </sheetViews>
  <sheetFormatPr defaultColWidth="8.7109375" defaultRowHeight="15"/>
  <cols>
    <col min="1" max="1" width="87.28125" style="0" customWidth="1"/>
    <col min="2" max="2" width="45.28125" style="0" customWidth="1"/>
  </cols>
  <sheetData>
    <row r="1" spans="1:2" ht="18">
      <c r="A1" s="1" t="s">
        <v>46</v>
      </c>
      <c r="B1" s="1"/>
    </row>
    <row r="2" ht="14.25">
      <c r="A2" s="2"/>
    </row>
    <row r="3" spans="1:2" ht="18" customHeight="1">
      <c r="A3" s="1" t="s">
        <v>47</v>
      </c>
      <c r="B3" s="1"/>
    </row>
    <row r="4" spans="1:2" ht="22.5">
      <c r="A4" s="3" t="s">
        <v>48</v>
      </c>
      <c r="B4" s="3"/>
    </row>
    <row r="5" spans="1:2" ht="25.5">
      <c r="A5" s="4" t="s">
        <v>196</v>
      </c>
      <c r="B5" s="5"/>
    </row>
    <row r="6" spans="1:2" ht="25.5">
      <c r="A6" s="6" t="s">
        <v>197</v>
      </c>
      <c r="B6" s="7"/>
    </row>
    <row r="7" spans="1:2" ht="25.5">
      <c r="A7" s="8" t="s">
        <v>198</v>
      </c>
      <c r="B7" s="9"/>
    </row>
    <row r="8" spans="1:2" ht="17.25" customHeight="1">
      <c r="A8" s="10" t="s">
        <v>199</v>
      </c>
      <c r="B8" s="11"/>
    </row>
    <row r="9" spans="1:2" ht="17.25">
      <c r="A9" s="12" t="s">
        <v>200</v>
      </c>
      <c r="B9" s="12"/>
    </row>
    <row r="10" spans="1:2" ht="18">
      <c r="A10" s="13" t="s">
        <v>50</v>
      </c>
      <c r="B10" s="14" t="s">
        <v>51</v>
      </c>
    </row>
    <row r="11" spans="1:2" ht="77.25">
      <c r="A11" s="13"/>
      <c r="B11" s="15" t="s">
        <v>201</v>
      </c>
    </row>
    <row r="12" spans="1:2" ht="15">
      <c r="A12" s="16" t="s">
        <v>202</v>
      </c>
      <c r="B12" s="17"/>
    </row>
    <row r="13" spans="1:2" ht="46.5">
      <c r="A13" s="18" t="s">
        <v>203</v>
      </c>
      <c r="B13" s="19">
        <f>('группа (1)'!B13)/1</f>
        <v>2</v>
      </c>
    </row>
    <row r="14" spans="1:2" ht="46.5">
      <c r="A14" s="18" t="s">
        <v>204</v>
      </c>
      <c r="B14" s="19">
        <f>('группа (1)'!B14)/1</f>
        <v>2</v>
      </c>
    </row>
    <row r="15" spans="1:2" ht="46.5">
      <c r="A15" s="18" t="s">
        <v>205</v>
      </c>
      <c r="B15" s="19">
        <f>('группа (1)'!B15)/1</f>
        <v>3</v>
      </c>
    </row>
    <row r="16" spans="1:2" ht="15">
      <c r="A16" s="16" t="s">
        <v>206</v>
      </c>
      <c r="B16" s="16"/>
    </row>
    <row r="17" spans="1:2" ht="30.75">
      <c r="A17" s="18" t="s">
        <v>207</v>
      </c>
      <c r="B17" s="19">
        <f>('группа (1)'!B17)/1</f>
        <v>3</v>
      </c>
    </row>
    <row r="18" spans="1:2" ht="30.75">
      <c r="A18" s="18" t="s">
        <v>208</v>
      </c>
      <c r="B18" s="19">
        <f>('группа (1)'!B18)/1</f>
        <v>2</v>
      </c>
    </row>
    <row r="19" spans="1:2" ht="46.5">
      <c r="A19" s="18" t="s">
        <v>209</v>
      </c>
      <c r="B19" s="19">
        <f>('группа (1)'!B19)/1</f>
        <v>2</v>
      </c>
    </row>
    <row r="20" spans="1:2" ht="46.5">
      <c r="A20" s="18" t="s">
        <v>210</v>
      </c>
      <c r="B20" s="19">
        <f>('группа (1)'!B20)/1</f>
        <v>2</v>
      </c>
    </row>
    <row r="21" spans="1:2" ht="46.5">
      <c r="A21" s="18" t="s">
        <v>211</v>
      </c>
      <c r="B21" s="19">
        <f>('группа (1)'!B21)/1</f>
        <v>2</v>
      </c>
    </row>
    <row r="22" spans="1:2" ht="46.5">
      <c r="A22" s="18" t="s">
        <v>212</v>
      </c>
      <c r="B22" s="19">
        <f>('группа (1)'!B22)/1</f>
        <v>3</v>
      </c>
    </row>
    <row r="23" spans="1:2" ht="15">
      <c r="A23" s="18" t="s">
        <v>213</v>
      </c>
      <c r="B23" s="19">
        <f>('группа (1)'!B23)/1</f>
        <v>3</v>
      </c>
    </row>
    <row r="24" spans="1:2" ht="15">
      <c r="A24" s="18" t="s">
        <v>214</v>
      </c>
      <c r="B24" s="19">
        <f>('группа (1)'!B24)/1</f>
        <v>2</v>
      </c>
    </row>
    <row r="25" spans="1:2" ht="15">
      <c r="A25" s="16" t="s">
        <v>215</v>
      </c>
      <c r="B25" s="16"/>
    </row>
    <row r="26" spans="1:2" ht="61.5">
      <c r="A26" s="18" t="s">
        <v>216</v>
      </c>
      <c r="B26" s="19">
        <f>('группа (1)'!B26)/1</f>
        <v>2</v>
      </c>
    </row>
    <row r="27" spans="1:2" ht="61.5">
      <c r="A27" s="18" t="s">
        <v>217</v>
      </c>
      <c r="B27" s="19">
        <f>('группа (1)'!B27)/1</f>
        <v>2</v>
      </c>
    </row>
    <row r="28" spans="1:2" ht="46.5">
      <c r="A28" s="18" t="s">
        <v>218</v>
      </c>
      <c r="B28" s="19">
        <f>('группа (1)'!B28)/1</f>
        <v>2</v>
      </c>
    </row>
    <row r="29" spans="1:2" ht="30.75">
      <c r="A29" s="18" t="s">
        <v>219</v>
      </c>
      <c r="B29" s="19">
        <f>('группа (1)'!B29)/1</f>
        <v>2</v>
      </c>
    </row>
    <row r="30" spans="1:2" ht="30.75">
      <c r="A30" s="18" t="s">
        <v>220</v>
      </c>
      <c r="B30" s="19">
        <f>('группа (1)'!B30)/1</f>
        <v>2</v>
      </c>
    </row>
    <row r="31" spans="1:2" ht="30.75">
      <c r="A31" s="18" t="s">
        <v>221</v>
      </c>
      <c r="B31" s="19">
        <f>('группа (1)'!B31)/1</f>
        <v>2</v>
      </c>
    </row>
    <row r="32" spans="1:2" ht="30">
      <c r="A32" s="20" t="s">
        <v>222</v>
      </c>
      <c r="B32" s="21">
        <f>SUM(B13:B31)/17</f>
        <v>2.235294117647059</v>
      </c>
    </row>
    <row r="33" spans="1:2" ht="17.25">
      <c r="A33" s="12" t="s">
        <v>223</v>
      </c>
      <c r="B33" s="12"/>
    </row>
    <row r="34" spans="1:2" ht="14.25">
      <c r="A34" s="13" t="s">
        <v>50</v>
      </c>
      <c r="B34" s="19"/>
    </row>
    <row r="35" spans="1:2" ht="14.25">
      <c r="A35" s="13"/>
      <c r="B35" s="19"/>
    </row>
    <row r="36" spans="1:2" ht="61.5">
      <c r="A36" s="22" t="s">
        <v>224</v>
      </c>
      <c r="B36" s="19">
        <f>('группа (1)'!B36)/1</f>
        <v>3</v>
      </c>
    </row>
    <row r="37" spans="1:2" ht="46.5">
      <c r="A37" s="22" t="s">
        <v>225</v>
      </c>
      <c r="B37" s="19">
        <f>('группа (1)'!B37)/1</f>
        <v>3</v>
      </c>
    </row>
    <row r="38" spans="1:2" ht="30.75">
      <c r="A38" s="22" t="s">
        <v>226</v>
      </c>
      <c r="B38" s="19">
        <f>('группа (1)'!B38)/1</f>
        <v>3</v>
      </c>
    </row>
    <row r="39" spans="1:2" ht="30.75">
      <c r="A39" s="22" t="s">
        <v>227</v>
      </c>
      <c r="B39" s="19">
        <f>('группа (1)'!B39)/1</f>
        <v>3</v>
      </c>
    </row>
    <row r="40" spans="1:2" ht="46.5">
      <c r="A40" s="22" t="s">
        <v>228</v>
      </c>
      <c r="B40" s="19">
        <f>('группа (1)'!B40)/1</f>
        <v>3</v>
      </c>
    </row>
    <row r="41" spans="1:2" ht="46.5">
      <c r="A41" s="22" t="s">
        <v>229</v>
      </c>
      <c r="B41" s="19">
        <f>('группа (1)'!B41)/1</f>
        <v>3</v>
      </c>
    </row>
    <row r="42" spans="1:2" ht="46.5">
      <c r="A42" s="22" t="s">
        <v>230</v>
      </c>
      <c r="B42" s="19">
        <f>('группа (1)'!B42)/1</f>
        <v>2</v>
      </c>
    </row>
    <row r="43" spans="1:2" ht="46.5">
      <c r="A43" s="22" t="s">
        <v>231</v>
      </c>
      <c r="B43" s="19">
        <f>('группа (1)'!B43)/1</f>
        <v>2</v>
      </c>
    </row>
    <row r="44" spans="1:2" ht="30.75">
      <c r="A44" s="22" t="s">
        <v>232</v>
      </c>
      <c r="B44" s="19">
        <f>('группа (1)'!B44)/1</f>
        <v>2</v>
      </c>
    </row>
    <row r="45" spans="1:2" ht="46.5">
      <c r="A45" s="22" t="s">
        <v>233</v>
      </c>
      <c r="B45" s="19">
        <f>('группа (1)'!B45)/1</f>
        <v>2</v>
      </c>
    </row>
    <row r="46" spans="1:2" ht="30.75">
      <c r="A46" s="22" t="s">
        <v>234</v>
      </c>
      <c r="B46" s="19">
        <f>('группа (1)'!B46)/1</f>
        <v>2</v>
      </c>
    </row>
    <row r="47" spans="1:2" ht="61.5">
      <c r="A47" s="22" t="s">
        <v>235</v>
      </c>
      <c r="B47" s="19">
        <f>('группа (1)'!B47)/1</f>
        <v>2</v>
      </c>
    </row>
    <row r="48" spans="1:2" ht="46.5">
      <c r="A48" s="22" t="s">
        <v>236</v>
      </c>
      <c r="B48" s="19">
        <f>('группа (1)'!B48)/1</f>
        <v>1</v>
      </c>
    </row>
    <row r="49" spans="1:2" ht="30.75">
      <c r="A49" s="22" t="s">
        <v>237</v>
      </c>
      <c r="B49" s="19">
        <f>('группа (1)'!B49)/1</f>
        <v>1</v>
      </c>
    </row>
    <row r="50" spans="1:2" ht="15">
      <c r="A50" s="22" t="s">
        <v>238</v>
      </c>
      <c r="B50" s="19">
        <f>('группа (1)'!B50)/1</f>
        <v>3</v>
      </c>
    </row>
    <row r="51" spans="1:2" ht="30">
      <c r="A51" s="23" t="s">
        <v>239</v>
      </c>
      <c r="B51" s="21">
        <f>SUM(B36:B50)/15</f>
        <v>2.3333333333333335</v>
      </c>
    </row>
    <row r="52" spans="1:2" ht="17.25">
      <c r="A52" s="12" t="s">
        <v>240</v>
      </c>
      <c r="B52" s="12"/>
    </row>
    <row r="53" spans="1:2" ht="14.25">
      <c r="A53" s="13" t="s">
        <v>50</v>
      </c>
      <c r="B53" s="19"/>
    </row>
    <row r="54" spans="1:2" ht="14.25">
      <c r="A54" s="13"/>
      <c r="B54" s="19"/>
    </row>
    <row r="55" spans="1:2" ht="46.5">
      <c r="A55" s="22" t="s">
        <v>241</v>
      </c>
      <c r="B55" s="19">
        <f>('группа (1)'!B55)/1</f>
        <v>3</v>
      </c>
    </row>
    <row r="56" spans="1:2" ht="46.5">
      <c r="A56" s="22" t="s">
        <v>242</v>
      </c>
      <c r="B56" s="19">
        <f>('группа (1)'!B56)/1</f>
        <v>3</v>
      </c>
    </row>
    <row r="57" spans="1:2" ht="15">
      <c r="A57" s="22" t="s">
        <v>243</v>
      </c>
      <c r="B57" s="19">
        <f>('группа (1)'!B57)/1</f>
        <v>3</v>
      </c>
    </row>
    <row r="58" spans="1:2" ht="30.75">
      <c r="A58" s="22" t="s">
        <v>244</v>
      </c>
      <c r="B58" s="19">
        <f>('группа (1)'!B58)/1</f>
        <v>3</v>
      </c>
    </row>
    <row r="59" spans="1:2" ht="46.5">
      <c r="A59" s="22" t="s">
        <v>245</v>
      </c>
      <c r="B59" s="19">
        <f>('группа (1)'!B59)/1</f>
        <v>3</v>
      </c>
    </row>
    <row r="60" spans="1:2" ht="30.75">
      <c r="A60" s="22" t="s">
        <v>246</v>
      </c>
      <c r="B60" s="19">
        <f>('группа (1)'!B60)/1</f>
        <v>2</v>
      </c>
    </row>
    <row r="61" spans="1:2" ht="30.75">
      <c r="A61" s="22" t="s">
        <v>247</v>
      </c>
      <c r="B61" s="19">
        <f>('группа (1)'!B61)/1</f>
        <v>2</v>
      </c>
    </row>
    <row r="62" spans="1:2" ht="30.75">
      <c r="A62" s="22" t="s">
        <v>248</v>
      </c>
      <c r="B62" s="19">
        <f>('группа (1)'!B62)/1</f>
        <v>3</v>
      </c>
    </row>
    <row r="63" spans="1:2" ht="30.75">
      <c r="A63" s="22" t="s">
        <v>249</v>
      </c>
      <c r="B63" s="19">
        <f>('группа (1)'!B63)/1</f>
        <v>3</v>
      </c>
    </row>
    <row r="64" spans="1:2" ht="46.5">
      <c r="A64" s="24" t="s">
        <v>250</v>
      </c>
      <c r="B64" s="19">
        <f>('группа (1)'!B64)/1</f>
        <v>3</v>
      </c>
    </row>
    <row r="65" spans="1:2" ht="46.5">
      <c r="A65" s="22" t="s">
        <v>251</v>
      </c>
      <c r="B65" s="19">
        <f>('группа (1)'!B65)/1</f>
        <v>3</v>
      </c>
    </row>
    <row r="66" spans="1:2" ht="61.5">
      <c r="A66" s="22" t="s">
        <v>252</v>
      </c>
      <c r="B66" s="19">
        <f>('группа (1)'!B66)/1</f>
        <v>3</v>
      </c>
    </row>
    <row r="67" spans="1:2" ht="15">
      <c r="A67" s="22" t="s">
        <v>253</v>
      </c>
      <c r="B67" s="19">
        <f>('группа (1)'!B67)/1</f>
        <v>0</v>
      </c>
    </row>
    <row r="68" spans="1:2" ht="30">
      <c r="A68" s="23" t="s">
        <v>254</v>
      </c>
      <c r="B68" s="21">
        <f>SUM(B55:B67)/13</f>
        <v>2.6153846153846154</v>
      </c>
    </row>
    <row r="69" spans="1:2" ht="17.25">
      <c r="A69" s="12" t="s">
        <v>255</v>
      </c>
      <c r="B69" s="12"/>
    </row>
    <row r="70" spans="1:2" ht="14.25">
      <c r="A70" s="13" t="s">
        <v>50</v>
      </c>
      <c r="B70" s="19"/>
    </row>
    <row r="71" spans="1:2" ht="14.25">
      <c r="A71" s="13"/>
      <c r="B71" s="19"/>
    </row>
    <row r="72" spans="1:2" ht="46.5">
      <c r="A72" s="22" t="s">
        <v>256</v>
      </c>
      <c r="B72" s="19">
        <f>('группа (1)'!B72)/1</f>
        <v>3</v>
      </c>
    </row>
    <row r="73" spans="1:2" ht="30.75">
      <c r="A73" s="22" t="s">
        <v>257</v>
      </c>
      <c r="B73" s="19">
        <f>('группа (1)'!B73)/1</f>
        <v>2</v>
      </c>
    </row>
    <row r="74" spans="1:2" ht="61.5">
      <c r="A74" s="22" t="s">
        <v>258</v>
      </c>
      <c r="B74" s="19">
        <f>('группа (1)'!B74)/1</f>
        <v>2</v>
      </c>
    </row>
    <row r="75" spans="1:2" ht="46.5">
      <c r="A75" s="22" t="s">
        <v>259</v>
      </c>
      <c r="B75" s="19">
        <f>('группа (1)'!B75)/1</f>
        <v>2</v>
      </c>
    </row>
    <row r="76" spans="1:2" ht="77.25">
      <c r="A76" s="22" t="s">
        <v>260</v>
      </c>
      <c r="B76" s="19">
        <f>('группа (1)'!B76)/1</f>
        <v>2</v>
      </c>
    </row>
    <row r="77" spans="1:2" ht="46.5">
      <c r="A77" s="22" t="s">
        <v>261</v>
      </c>
      <c r="B77" s="19">
        <f>('группа (1)'!B77)/1</f>
        <v>2</v>
      </c>
    </row>
    <row r="78" spans="1:2" ht="30.75">
      <c r="A78" s="22" t="s">
        <v>262</v>
      </c>
      <c r="B78" s="19">
        <f>('группа (1)'!B78)/1</f>
        <v>2</v>
      </c>
    </row>
    <row r="79" spans="1:2" ht="46.5">
      <c r="A79" s="22" t="s">
        <v>263</v>
      </c>
      <c r="B79" s="19">
        <f>('группа (1)'!B79)/1</f>
        <v>2</v>
      </c>
    </row>
    <row r="80" spans="1:2" ht="30.75">
      <c r="A80" s="22" t="s">
        <v>264</v>
      </c>
      <c r="B80" s="19">
        <f>('группа (1)'!B80)/1</f>
        <v>2</v>
      </c>
    </row>
    <row r="81" spans="1:2" ht="46.5">
      <c r="A81" s="22" t="s">
        <v>265</v>
      </c>
      <c r="B81" s="19">
        <f>('группа (1)'!B81)/1</f>
        <v>2</v>
      </c>
    </row>
    <row r="82" spans="1:2" ht="30.75">
      <c r="A82" s="22" t="s">
        <v>266</v>
      </c>
      <c r="B82" s="19">
        <f>('группа (1)'!B82)/1</f>
        <v>2</v>
      </c>
    </row>
    <row r="83" spans="1:2" ht="30">
      <c r="A83" s="23" t="s">
        <v>195</v>
      </c>
      <c r="B83" s="21">
        <f>SUM(B72:B82)/11</f>
        <v>2.090909090909091</v>
      </c>
    </row>
    <row r="84" spans="1:2" ht="17.25">
      <c r="A84" s="12" t="s">
        <v>267</v>
      </c>
      <c r="B84" s="12"/>
    </row>
    <row r="85" spans="1:2" ht="14.25">
      <c r="A85" s="13" t="s">
        <v>50</v>
      </c>
      <c r="B85" s="19"/>
    </row>
    <row r="86" spans="1:2" ht="14.25">
      <c r="A86" s="13"/>
      <c r="B86" s="19"/>
    </row>
    <row r="87" spans="1:2" ht="15">
      <c r="A87" s="16" t="s">
        <v>268</v>
      </c>
      <c r="B87" s="16"/>
    </row>
    <row r="88" spans="1:2" ht="61.5">
      <c r="A88" s="24" t="s">
        <v>269</v>
      </c>
      <c r="B88" s="19">
        <f>('группа (1)'!B88)/1</f>
        <v>2</v>
      </c>
    </row>
    <row r="89" spans="1:2" ht="30.75">
      <c r="A89" s="24" t="s">
        <v>270</v>
      </c>
      <c r="B89" s="19">
        <f>('группа (1)'!B89)/1</f>
        <v>2</v>
      </c>
    </row>
    <row r="90" spans="1:2" ht="30.75">
      <c r="A90" s="24" t="s">
        <v>271</v>
      </c>
      <c r="B90" s="19">
        <f>('группа (1)'!B90)/1</f>
        <v>2</v>
      </c>
    </row>
    <row r="91" spans="1:2" ht="15">
      <c r="A91" s="24" t="s">
        <v>272</v>
      </c>
      <c r="B91" s="19">
        <f>('группа (1)'!B91)/1</f>
        <v>2</v>
      </c>
    </row>
    <row r="92" spans="1:2" ht="15">
      <c r="A92" s="24" t="s">
        <v>273</v>
      </c>
      <c r="B92" s="19">
        <f>('группа (1)'!B92)/1</f>
        <v>2</v>
      </c>
    </row>
    <row r="93" spans="1:2" ht="61.5">
      <c r="A93" s="24" t="s">
        <v>274</v>
      </c>
      <c r="B93" s="19">
        <f>('группа (1)'!B93)/1</f>
        <v>2</v>
      </c>
    </row>
    <row r="94" spans="1:2" ht="30.75">
      <c r="A94" s="24" t="s">
        <v>275</v>
      </c>
      <c r="B94" s="19">
        <f>('группа (1)'!B94)/1</f>
        <v>2</v>
      </c>
    </row>
    <row r="95" spans="1:2" ht="30.75">
      <c r="A95" s="24" t="s">
        <v>276</v>
      </c>
      <c r="B95" s="19">
        <f>('группа (1)'!B95)/1</f>
        <v>2</v>
      </c>
    </row>
    <row r="96" spans="1:2" ht="30.75">
      <c r="A96" s="24" t="s">
        <v>277</v>
      </c>
      <c r="B96" s="19">
        <f>('группа (1)'!B96)/1</f>
        <v>2</v>
      </c>
    </row>
    <row r="97" spans="1:2" ht="46.5">
      <c r="A97" s="24" t="s">
        <v>278</v>
      </c>
      <c r="B97" s="19">
        <f>('группа (1)'!B97)/1</f>
        <v>2</v>
      </c>
    </row>
    <row r="98" spans="1:2" ht="30.75">
      <c r="A98" s="24" t="s">
        <v>279</v>
      </c>
      <c r="B98" s="19">
        <f>('группа (1)'!B98)/1</f>
        <v>2</v>
      </c>
    </row>
    <row r="99" spans="1:2" ht="30.75">
      <c r="A99" s="24" t="s">
        <v>280</v>
      </c>
      <c r="B99" s="19">
        <f>('группа (1)'!B99)/1</f>
        <v>2</v>
      </c>
    </row>
    <row r="100" spans="1:2" ht="46.5">
      <c r="A100" s="24" t="s">
        <v>281</v>
      </c>
      <c r="B100" s="19">
        <f>('группа (1)'!B100)/1</f>
        <v>2</v>
      </c>
    </row>
    <row r="101" spans="1:2" ht="46.5">
      <c r="A101" s="24" t="s">
        <v>282</v>
      </c>
      <c r="B101" s="19">
        <f>('группа (1)'!B101)/1</f>
        <v>2</v>
      </c>
    </row>
    <row r="102" spans="1:2" ht="30.75">
      <c r="A102" s="24" t="s">
        <v>283</v>
      </c>
      <c r="B102" s="19">
        <f>('группа (1)'!B102)/1</f>
        <v>3</v>
      </c>
    </row>
    <row r="103" spans="1:2" ht="46.5">
      <c r="A103" s="24" t="s">
        <v>284</v>
      </c>
      <c r="B103" s="19">
        <f>('группа (1)'!B103)/1</f>
        <v>3</v>
      </c>
    </row>
    <row r="104" spans="1:2" ht="15">
      <c r="A104" s="16" t="s">
        <v>285</v>
      </c>
      <c r="B104" s="16"/>
    </row>
    <row r="105" spans="1:2" ht="108">
      <c r="A105" s="24" t="s">
        <v>286</v>
      </c>
      <c r="B105" s="19">
        <f>('группа (1)'!B105)/1</f>
        <v>3</v>
      </c>
    </row>
    <row r="106" spans="1:2" ht="30.75">
      <c r="A106" s="24" t="s">
        <v>287</v>
      </c>
      <c r="B106" s="19">
        <f>('группа (1)'!B106)/1</f>
        <v>2</v>
      </c>
    </row>
    <row r="107" spans="1:2" ht="77.25">
      <c r="A107" s="24" t="s">
        <v>288</v>
      </c>
      <c r="B107" s="19">
        <f>('группа (1)'!B107)/1</f>
        <v>2</v>
      </c>
    </row>
    <row r="108" spans="1:2" ht="30.75">
      <c r="A108" s="24" t="s">
        <v>289</v>
      </c>
      <c r="B108" s="19">
        <f>('группа (1)'!B108)/1</f>
        <v>2</v>
      </c>
    </row>
    <row r="109" spans="1:2" ht="30.75">
      <c r="A109" s="24" t="s">
        <v>290</v>
      </c>
      <c r="B109" s="19">
        <f>('группа (1)'!B109)/1</f>
        <v>2</v>
      </c>
    </row>
    <row r="110" spans="1:2" ht="30.75">
      <c r="A110" s="24" t="s">
        <v>291</v>
      </c>
      <c r="B110" s="19">
        <f>('группа (1)'!B110)/1</f>
        <v>2</v>
      </c>
    </row>
    <row r="111" spans="1:2" ht="30.75">
      <c r="A111" s="24" t="s">
        <v>292</v>
      </c>
      <c r="B111" s="19">
        <f>('группа (1)'!B111)/1</f>
        <v>2</v>
      </c>
    </row>
    <row r="112" spans="1:2" ht="46.5">
      <c r="A112" s="24" t="s">
        <v>293</v>
      </c>
      <c r="B112" s="19">
        <f>('группа (1)'!B112)/1</f>
        <v>2</v>
      </c>
    </row>
    <row r="113" spans="1:2" ht="30.75">
      <c r="A113" s="24" t="s">
        <v>294</v>
      </c>
      <c r="B113" s="19">
        <f>('группа (1)'!B113)/1</f>
        <v>3</v>
      </c>
    </row>
    <row r="114" spans="1:2" ht="46.5">
      <c r="A114" s="24" t="s">
        <v>295</v>
      </c>
      <c r="B114" s="19">
        <f>('группа (1)'!B114)/1</f>
        <v>3</v>
      </c>
    </row>
    <row r="115" spans="1:2" ht="15">
      <c r="A115" s="24" t="s">
        <v>296</v>
      </c>
      <c r="B115" s="19">
        <f>('группа (1)'!B115)/1</f>
        <v>2</v>
      </c>
    </row>
    <row r="116" spans="1:2" ht="15">
      <c r="A116" s="24" t="s">
        <v>297</v>
      </c>
      <c r="B116" s="19">
        <f>('группа (1)'!B116)/1</f>
        <v>2</v>
      </c>
    </row>
    <row r="117" spans="1:2" ht="15">
      <c r="A117" s="24" t="s">
        <v>298</v>
      </c>
      <c r="B117" s="19">
        <f>('группа (1)'!B117)/1</f>
        <v>2</v>
      </c>
    </row>
    <row r="118" spans="1:2" ht="46.5">
      <c r="A118" s="24" t="s">
        <v>299</v>
      </c>
      <c r="B118" s="19">
        <f>('группа (1)'!B118)/1</f>
        <v>2</v>
      </c>
    </row>
    <row r="119" spans="1:2" ht="30.75">
      <c r="A119" s="24" t="s">
        <v>300</v>
      </c>
      <c r="B119" s="19">
        <f>('группа (1)'!B119)/1</f>
        <v>2</v>
      </c>
    </row>
    <row r="120" spans="1:2" ht="30.75">
      <c r="A120" s="24" t="s">
        <v>301</v>
      </c>
      <c r="B120" s="19">
        <f>('группа (1)'!B120)/1</f>
        <v>2</v>
      </c>
    </row>
    <row r="121" spans="1:2" ht="30.75">
      <c r="A121" s="24" t="s">
        <v>302</v>
      </c>
      <c r="B121" s="19">
        <f>('группа (1)'!B121)/1</f>
        <v>2</v>
      </c>
    </row>
    <row r="122" spans="1:2" ht="46.5">
      <c r="A122" s="24" t="s">
        <v>303</v>
      </c>
      <c r="B122" s="19">
        <f>('группа (1)'!B122)/1</f>
        <v>2</v>
      </c>
    </row>
    <row r="123" spans="1:2" ht="30.75">
      <c r="A123" s="24" t="s">
        <v>304</v>
      </c>
      <c r="B123" s="19">
        <f>('группа (1)'!B123)/1</f>
        <v>2</v>
      </c>
    </row>
    <row r="124" spans="1:2" ht="30.75">
      <c r="A124" s="24" t="s">
        <v>305</v>
      </c>
      <c r="B124" s="19">
        <f>('группа (1)'!B124)/1</f>
        <v>2</v>
      </c>
    </row>
    <row r="125" spans="1:2" ht="46.5">
      <c r="A125" s="24" t="s">
        <v>306</v>
      </c>
      <c r="B125" s="19">
        <f>('группа (1)'!B125)/1</f>
        <v>2</v>
      </c>
    </row>
    <row r="126" spans="1:2" ht="15">
      <c r="A126" s="16" t="s">
        <v>307</v>
      </c>
      <c r="B126" s="16"/>
    </row>
    <row r="127" spans="1:2" ht="46.5">
      <c r="A127" s="24" t="s">
        <v>308</v>
      </c>
      <c r="B127" s="19">
        <f>('группа (1)'!B127)/1</f>
        <v>2</v>
      </c>
    </row>
    <row r="128" spans="1:2" ht="30.75">
      <c r="A128" s="24" t="s">
        <v>309</v>
      </c>
      <c r="B128" s="19">
        <f>('группа (1)'!B128)/1</f>
        <v>2</v>
      </c>
    </row>
    <row r="129" spans="1:2" ht="30.75">
      <c r="A129" s="24" t="s">
        <v>310</v>
      </c>
      <c r="B129" s="19">
        <f>('группа (1)'!B129)/1</f>
        <v>1</v>
      </c>
    </row>
    <row r="130" spans="1:2" ht="15">
      <c r="A130" s="24" t="s">
        <v>311</v>
      </c>
      <c r="B130" s="19">
        <f>('группа (1)'!B130)/1</f>
        <v>2</v>
      </c>
    </row>
    <row r="131" spans="1:2" ht="61.5">
      <c r="A131" s="24" t="s">
        <v>312</v>
      </c>
      <c r="B131" s="19">
        <f>('группа (1)'!B131)/1</f>
        <v>2</v>
      </c>
    </row>
    <row r="132" spans="1:2" ht="46.5">
      <c r="A132" s="24" t="s">
        <v>313</v>
      </c>
      <c r="B132" s="19">
        <f>('группа (1)'!B132)/1</f>
        <v>2</v>
      </c>
    </row>
    <row r="133" spans="1:2" ht="30.75">
      <c r="A133" s="24" t="s">
        <v>314</v>
      </c>
      <c r="B133" s="19">
        <f>('группа (1)'!B133)/1</f>
        <v>2</v>
      </c>
    </row>
    <row r="134" spans="1:2" ht="30.75">
      <c r="A134" s="24" t="s">
        <v>315</v>
      </c>
      <c r="B134" s="19">
        <f>('группа (1)'!B134)/1</f>
        <v>1</v>
      </c>
    </row>
    <row r="135" spans="1:2" ht="46.5">
      <c r="A135" s="24" t="s">
        <v>316</v>
      </c>
      <c r="B135" s="19">
        <f>('группа (1)'!B135)/1</f>
        <v>2</v>
      </c>
    </row>
    <row r="136" spans="1:2" ht="30.75">
      <c r="A136" s="24" t="s">
        <v>317</v>
      </c>
      <c r="B136" s="19">
        <f>('группа (1)'!B136)/1</f>
        <v>2</v>
      </c>
    </row>
    <row r="137" spans="1:2" ht="46.5">
      <c r="A137" s="24" t="s">
        <v>318</v>
      </c>
      <c r="B137" s="19">
        <f>('группа (1)'!B137)/1</f>
        <v>2</v>
      </c>
    </row>
    <row r="138" spans="1:2" ht="77.25">
      <c r="A138" s="24" t="s">
        <v>319</v>
      </c>
      <c r="B138" s="19">
        <f>('группа (1)'!B138)/1</f>
        <v>2</v>
      </c>
    </row>
    <row r="139" spans="1:2" ht="30">
      <c r="A139" s="23" t="s">
        <v>320</v>
      </c>
      <c r="B139" s="21">
        <f>SUM(B87:B138)/49</f>
        <v>2.061224489795918</v>
      </c>
    </row>
    <row r="140" spans="1:2" ht="34.5">
      <c r="A140" s="12" t="s">
        <v>321</v>
      </c>
      <c r="B140" s="12"/>
    </row>
    <row r="141" spans="1:2" ht="61.5">
      <c r="A141" s="24" t="s">
        <v>322</v>
      </c>
      <c r="B141" s="19">
        <f>('группа (1)'!B141)/1</f>
        <v>3</v>
      </c>
    </row>
    <row r="142" spans="1:2" ht="108">
      <c r="A142" s="24" t="s">
        <v>323</v>
      </c>
      <c r="B142" s="19">
        <f>('группа (1)'!B142)/1</f>
        <v>3</v>
      </c>
    </row>
    <row r="143" spans="1:2" ht="15">
      <c r="A143" s="24" t="s">
        <v>324</v>
      </c>
      <c r="B143" s="19">
        <f>('группа (1)'!B143)/1</f>
        <v>3</v>
      </c>
    </row>
    <row r="144" spans="1:2" ht="77.25">
      <c r="A144" s="24" t="s">
        <v>325</v>
      </c>
      <c r="B144" s="19">
        <f>('группа (1)'!B144)/1</f>
        <v>3</v>
      </c>
    </row>
    <row r="145" spans="1:2" ht="46.5">
      <c r="A145" s="24" t="s">
        <v>326</v>
      </c>
      <c r="B145" s="19">
        <f>('группа (1)'!B145)/1</f>
        <v>3</v>
      </c>
    </row>
    <row r="146" spans="1:2" ht="30">
      <c r="A146" s="23" t="s">
        <v>59</v>
      </c>
      <c r="B146" s="21">
        <f>SUM(B141:B145)/5</f>
        <v>3</v>
      </c>
    </row>
    <row r="147" spans="1:2" ht="34.5">
      <c r="A147" s="12" t="s">
        <v>327</v>
      </c>
      <c r="B147" s="12"/>
    </row>
    <row r="148" spans="1:2" ht="14.25">
      <c r="A148" s="13" t="s">
        <v>50</v>
      </c>
      <c r="B148" s="19"/>
    </row>
    <row r="149" spans="1:2" ht="14.25">
      <c r="A149" s="13"/>
      <c r="B149" s="19"/>
    </row>
    <row r="150" spans="1:2" ht="61.5">
      <c r="A150" s="22" t="s">
        <v>328</v>
      </c>
      <c r="B150" s="19">
        <f>('группа (1)'!B150)/1</f>
        <v>3</v>
      </c>
    </row>
    <row r="151" spans="1:2" ht="46.5">
      <c r="A151" s="22" t="s">
        <v>329</v>
      </c>
      <c r="B151" s="19">
        <f>('группа (1)'!B151)/1</f>
        <v>2</v>
      </c>
    </row>
    <row r="152" spans="1:2" ht="30.75">
      <c r="A152" s="22" t="s">
        <v>330</v>
      </c>
      <c r="B152" s="19">
        <f>('группа (1)'!B152)/1</f>
        <v>2</v>
      </c>
    </row>
    <row r="153" spans="1:2" ht="30.75">
      <c r="A153" s="22" t="s">
        <v>331</v>
      </c>
      <c r="B153" s="19">
        <f>('группа (1)'!B153)/1</f>
        <v>2</v>
      </c>
    </row>
    <row r="154" spans="1:2" ht="30.75">
      <c r="A154" s="22" t="s">
        <v>332</v>
      </c>
      <c r="B154" s="19">
        <f>('группа (1)'!B154)/1</f>
        <v>2</v>
      </c>
    </row>
    <row r="155" spans="1:2" ht="30.75">
      <c r="A155" s="22" t="s">
        <v>333</v>
      </c>
      <c r="B155" s="19">
        <f>('группа (1)'!B155)/1</f>
        <v>2</v>
      </c>
    </row>
    <row r="156" spans="1:2" ht="15">
      <c r="A156" s="22" t="s">
        <v>334</v>
      </c>
      <c r="B156" s="19">
        <f>('группа (1)'!B156)/1</f>
        <v>2</v>
      </c>
    </row>
    <row r="157" spans="1:2" ht="15">
      <c r="A157" s="22" t="s">
        <v>335</v>
      </c>
      <c r="B157" s="19">
        <f>('группа (1)'!B157)/1</f>
        <v>2</v>
      </c>
    </row>
    <row r="158" spans="1:2" ht="30.75">
      <c r="A158" s="22" t="s">
        <v>336</v>
      </c>
      <c r="B158" s="19">
        <f>('группа (1)'!B158)/1</f>
        <v>2</v>
      </c>
    </row>
    <row r="159" spans="1:2" ht="30.75">
      <c r="A159" s="22" t="s">
        <v>337</v>
      </c>
      <c r="B159" s="19">
        <f>('группа (1)'!B159)/1</f>
        <v>3</v>
      </c>
    </row>
    <row r="160" spans="1:2" ht="15">
      <c r="A160" s="22" t="s">
        <v>338</v>
      </c>
      <c r="B160" s="19">
        <f>('группа (1)'!B160)/1</f>
        <v>3</v>
      </c>
    </row>
    <row r="161" spans="1:2" ht="15">
      <c r="A161" s="22" t="s">
        <v>339</v>
      </c>
      <c r="B161" s="19">
        <f>('группа (1)'!B161)/1</f>
        <v>2</v>
      </c>
    </row>
    <row r="162" spans="1:2" ht="30.75">
      <c r="A162" s="22" t="s">
        <v>340</v>
      </c>
      <c r="B162" s="19">
        <f>('группа (1)'!B162)/1</f>
        <v>3</v>
      </c>
    </row>
    <row r="163" spans="1:2" ht="30.75">
      <c r="A163" s="22" t="s">
        <v>341</v>
      </c>
      <c r="B163" s="19">
        <f>('группа (1)'!B163)/1</f>
        <v>2</v>
      </c>
    </row>
    <row r="164" spans="1:2" ht="15">
      <c r="A164" s="22" t="s">
        <v>342</v>
      </c>
      <c r="B164" s="19">
        <f>('группа (1)'!B164)/1</f>
        <v>2</v>
      </c>
    </row>
    <row r="165" spans="1:2" ht="15">
      <c r="A165" s="22" t="s">
        <v>343</v>
      </c>
      <c r="B165" s="19">
        <f>('группа (1)'!B165)/1</f>
        <v>2</v>
      </c>
    </row>
    <row r="166" spans="1:2" ht="15">
      <c r="A166" s="22" t="s">
        <v>344</v>
      </c>
      <c r="B166" s="19">
        <f>('группа (1)'!B166)/1</f>
        <v>2</v>
      </c>
    </row>
    <row r="167" spans="1:2" ht="30.75">
      <c r="A167" s="22" t="s">
        <v>345</v>
      </c>
      <c r="B167" s="19">
        <f>('группа (1)'!B167)/1</f>
        <v>2</v>
      </c>
    </row>
    <row r="168" spans="1:2" ht="46.5">
      <c r="A168" s="22" t="s">
        <v>346</v>
      </c>
      <c r="B168" s="19">
        <f>('группа (1)'!B168)/1</f>
        <v>2</v>
      </c>
    </row>
    <row r="169" spans="1:2" ht="30.75">
      <c r="A169" s="22" t="s">
        <v>347</v>
      </c>
      <c r="B169" s="19">
        <f>('группа (1)'!B169)/1</f>
        <v>2</v>
      </c>
    </row>
    <row r="170" spans="1:2" ht="61.5">
      <c r="A170" s="22" t="s">
        <v>348</v>
      </c>
      <c r="B170" s="19">
        <f>('группа (1)'!B170)/1</f>
        <v>2</v>
      </c>
    </row>
    <row r="171" spans="1:2" ht="30">
      <c r="A171" s="23" t="s">
        <v>349</v>
      </c>
      <c r="B171" s="21">
        <f>SUM(B150:B170)</f>
        <v>46</v>
      </c>
    </row>
    <row r="172" spans="1:2" ht="17.25">
      <c r="A172" s="12" t="s">
        <v>350</v>
      </c>
      <c r="B172" s="12"/>
    </row>
    <row r="173" spans="1:2" ht="14.25">
      <c r="A173" s="13" t="s">
        <v>50</v>
      </c>
      <c r="B173" s="19"/>
    </row>
    <row r="174" spans="1:2" ht="14.25">
      <c r="A174" s="13"/>
      <c r="B174" s="19"/>
    </row>
    <row r="175" spans="1:2" ht="30.75">
      <c r="A175" s="22" t="s">
        <v>351</v>
      </c>
      <c r="B175" s="19">
        <f>('группа (1)'!B175)/1</f>
        <v>3</v>
      </c>
    </row>
    <row r="176" spans="1:2" ht="30.75">
      <c r="A176" s="22" t="s">
        <v>352</v>
      </c>
      <c r="B176" s="19">
        <f>('группа (1)'!B176)/1</f>
        <v>3</v>
      </c>
    </row>
    <row r="177" spans="1:2" ht="30.75">
      <c r="A177" s="22" t="s">
        <v>353</v>
      </c>
      <c r="B177" s="19">
        <f>('группа (1)'!B177)/1</f>
        <v>3</v>
      </c>
    </row>
    <row r="178" spans="1:2" ht="46.5">
      <c r="A178" s="22" t="s">
        <v>354</v>
      </c>
      <c r="B178" s="19">
        <f>('группа (1)'!B178)/1</f>
        <v>3</v>
      </c>
    </row>
    <row r="179" spans="1:2" ht="30.75">
      <c r="A179" s="22" t="s">
        <v>355</v>
      </c>
      <c r="B179" s="19">
        <f>('группа (1)'!B179)/1</f>
        <v>3</v>
      </c>
    </row>
    <row r="180" spans="1:2" ht="15">
      <c r="A180" s="22" t="s">
        <v>356</v>
      </c>
      <c r="B180" s="19">
        <f>('группа (1)'!B180)/1</f>
        <v>3</v>
      </c>
    </row>
    <row r="181" spans="1:2" ht="15">
      <c r="A181" s="22" t="s">
        <v>357</v>
      </c>
      <c r="B181" s="19">
        <f>('группа (1)'!B181)/1</f>
        <v>3</v>
      </c>
    </row>
    <row r="182" spans="1:2" ht="15">
      <c r="A182" s="22" t="s">
        <v>358</v>
      </c>
      <c r="B182" s="19">
        <f>('группа (1)'!B182)/1</f>
        <v>2</v>
      </c>
    </row>
    <row r="183" spans="1:2" ht="15">
      <c r="A183" s="22" t="s">
        <v>359</v>
      </c>
      <c r="B183" s="19">
        <f>('группа (1)'!B183)/1</f>
        <v>2</v>
      </c>
    </row>
    <row r="184" spans="1:2" ht="61.5">
      <c r="A184" s="22" t="s">
        <v>360</v>
      </c>
      <c r="B184" s="19">
        <f>('группа (1)'!B184)/1</f>
        <v>3</v>
      </c>
    </row>
    <row r="185" spans="1:2" ht="30">
      <c r="A185" s="23" t="s">
        <v>134</v>
      </c>
      <c r="B185" s="21">
        <f>SUM(B175:B184)/10</f>
        <v>2.8</v>
      </c>
    </row>
    <row r="186" spans="1:2" ht="17.25">
      <c r="A186" s="12" t="s">
        <v>361</v>
      </c>
      <c r="B186" s="12"/>
    </row>
    <row r="187" spans="1:2" ht="14.25">
      <c r="A187" s="13" t="s">
        <v>50</v>
      </c>
      <c r="B187" s="19"/>
    </row>
    <row r="188" spans="1:2" ht="14.25">
      <c r="A188" s="13"/>
      <c r="B188" s="19"/>
    </row>
    <row r="189" spans="1:2" ht="46.5">
      <c r="A189" s="22" t="s">
        <v>362</v>
      </c>
      <c r="B189" s="19">
        <f>('группа (1)'!B189)/1</f>
        <v>3</v>
      </c>
    </row>
    <row r="190" spans="1:2" ht="46.5">
      <c r="A190" s="22" t="s">
        <v>363</v>
      </c>
      <c r="B190" s="19">
        <f>('группа (1)'!B190)/1</f>
        <v>3</v>
      </c>
    </row>
    <row r="191" spans="1:2" ht="46.5">
      <c r="A191" s="22" t="s">
        <v>364</v>
      </c>
      <c r="B191" s="19">
        <f>('группа (1)'!B191)/1</f>
        <v>3</v>
      </c>
    </row>
    <row r="192" spans="1:2" ht="15">
      <c r="A192" s="22" t="s">
        <v>365</v>
      </c>
      <c r="B192" s="19">
        <f>('группа (1)'!B192)/1</f>
        <v>3</v>
      </c>
    </row>
    <row r="193" spans="1:2" ht="77.25">
      <c r="A193" s="22" t="s">
        <v>366</v>
      </c>
      <c r="B193" s="19">
        <f>('группа (1)'!B193)/1</f>
        <v>3</v>
      </c>
    </row>
    <row r="194" spans="1:2" ht="30">
      <c r="A194" s="23" t="s">
        <v>59</v>
      </c>
      <c r="B194" s="21">
        <f>SUM(B189:B193)</f>
        <v>15</v>
      </c>
    </row>
  </sheetData>
  <sheetProtection/>
  <mergeCells count="12">
    <mergeCell ref="A1:B1"/>
    <mergeCell ref="A3:B3"/>
    <mergeCell ref="A4:B4"/>
    <mergeCell ref="A8:B8"/>
    <mergeCell ref="A10:A11"/>
    <mergeCell ref="A34:A35"/>
    <mergeCell ref="A53:A54"/>
    <mergeCell ref="A70:A71"/>
    <mergeCell ref="A85:A86"/>
    <mergeCell ref="A148:A149"/>
    <mergeCell ref="A173:A174"/>
    <mergeCell ref="A187:A188"/>
  </mergeCells>
  <printOptions/>
  <pageMargins left="0.7" right="0.7" top="0.75" bottom="0.75" header="0.3" footer="0.3"/>
  <pageSetup horizontalDpi="600" verticalDpi="600" orientation="portrait" paperSize="9" scale="66"/>
  <rowBreaks count="8" manualBreakCount="8">
    <brk id="32" max="1" man="1"/>
    <brk id="51" max="255" man="1"/>
    <brk id="68" max="255" man="1"/>
    <brk id="83" max="255" man="1"/>
    <brk id="139" max="255" man="1"/>
    <brk id="146" max="255" man="1"/>
    <brk id="171" max="255" man="1"/>
    <brk id="18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194"/>
  <sheetViews>
    <sheetView view="pageBreakPreview" zoomScaleSheetLayoutView="100" workbookViewId="0" topLeftCell="A105">
      <selection activeCell="B109" sqref="B109"/>
    </sheetView>
  </sheetViews>
  <sheetFormatPr defaultColWidth="8.7109375" defaultRowHeight="15"/>
  <cols>
    <col min="1" max="1" width="87.28125" style="0" customWidth="1"/>
    <col min="2" max="2" width="45.28125" style="0" customWidth="1"/>
  </cols>
  <sheetData>
    <row r="1" spans="1:2" ht="18">
      <c r="A1" s="1" t="s">
        <v>46</v>
      </c>
      <c r="B1" s="1"/>
    </row>
    <row r="2" ht="14.25">
      <c r="A2" s="2"/>
    </row>
    <row r="3" spans="1:2" ht="18" customHeight="1">
      <c r="A3" s="1" t="s">
        <v>47</v>
      </c>
      <c r="B3" s="1"/>
    </row>
    <row r="4" spans="1:2" ht="22.5">
      <c r="A4" s="3" t="s">
        <v>48</v>
      </c>
      <c r="B4" s="3"/>
    </row>
    <row r="5" spans="1:2" ht="25.5">
      <c r="A5" s="4" t="s">
        <v>367</v>
      </c>
      <c r="B5" s="5"/>
    </row>
    <row r="6" spans="1:2" ht="25.5">
      <c r="A6" s="6" t="s">
        <v>368</v>
      </c>
      <c r="B6" s="7"/>
    </row>
    <row r="7" spans="1:2" ht="25.5">
      <c r="A7" s="8" t="s">
        <v>369</v>
      </c>
      <c r="B7" s="9"/>
    </row>
    <row r="8" spans="1:2" ht="17.25" customHeight="1">
      <c r="A8" s="10" t="s">
        <v>199</v>
      </c>
      <c r="B8" s="11"/>
    </row>
    <row r="9" spans="1:2" ht="17.25">
      <c r="A9" s="12" t="s">
        <v>200</v>
      </c>
      <c r="B9" s="12"/>
    </row>
    <row r="10" spans="1:2" ht="18">
      <c r="A10" s="13" t="s">
        <v>50</v>
      </c>
      <c r="B10" s="14" t="s">
        <v>51</v>
      </c>
    </row>
    <row r="11" spans="1:2" ht="77.25">
      <c r="A11" s="13"/>
      <c r="B11" s="15" t="s">
        <v>201</v>
      </c>
    </row>
    <row r="12" spans="1:2" ht="15">
      <c r="A12" s="16" t="s">
        <v>202</v>
      </c>
      <c r="B12" s="17"/>
    </row>
    <row r="13" spans="1:2" ht="46.5">
      <c r="A13" s="18" t="s">
        <v>203</v>
      </c>
      <c r="B13" s="19">
        <v>2</v>
      </c>
    </row>
    <row r="14" spans="1:2" ht="46.5">
      <c r="A14" s="18" t="s">
        <v>204</v>
      </c>
      <c r="B14" s="19">
        <v>2</v>
      </c>
    </row>
    <row r="15" spans="1:2" ht="46.5">
      <c r="A15" s="18" t="s">
        <v>205</v>
      </c>
      <c r="B15" s="19">
        <v>3</v>
      </c>
    </row>
    <row r="16" spans="1:2" ht="15">
      <c r="A16" s="16" t="s">
        <v>206</v>
      </c>
      <c r="B16" s="17"/>
    </row>
    <row r="17" spans="1:2" ht="30.75">
      <c r="A17" s="18" t="s">
        <v>207</v>
      </c>
      <c r="B17" s="19">
        <v>3</v>
      </c>
    </row>
    <row r="18" spans="1:2" ht="30.75">
      <c r="A18" s="18" t="s">
        <v>208</v>
      </c>
      <c r="B18" s="19">
        <v>2</v>
      </c>
    </row>
    <row r="19" spans="1:2" ht="46.5">
      <c r="A19" s="18" t="s">
        <v>209</v>
      </c>
      <c r="B19" s="19">
        <v>2</v>
      </c>
    </row>
    <row r="20" spans="1:2" ht="46.5">
      <c r="A20" s="18" t="s">
        <v>210</v>
      </c>
      <c r="B20" s="19">
        <v>2</v>
      </c>
    </row>
    <row r="21" spans="1:2" ht="46.5">
      <c r="A21" s="18" t="s">
        <v>211</v>
      </c>
      <c r="B21" s="19">
        <v>2</v>
      </c>
    </row>
    <row r="22" spans="1:2" ht="46.5">
      <c r="A22" s="18" t="s">
        <v>212</v>
      </c>
      <c r="B22" s="19">
        <v>3</v>
      </c>
    </row>
    <row r="23" spans="1:2" ht="15">
      <c r="A23" s="18" t="s">
        <v>213</v>
      </c>
      <c r="B23" s="19">
        <v>3</v>
      </c>
    </row>
    <row r="24" spans="1:2" ht="15">
      <c r="A24" s="18" t="s">
        <v>214</v>
      </c>
      <c r="B24" s="19">
        <v>2</v>
      </c>
    </row>
    <row r="25" spans="1:2" ht="15">
      <c r="A25" s="16" t="s">
        <v>215</v>
      </c>
      <c r="B25" s="17"/>
    </row>
    <row r="26" spans="1:2" ht="61.5">
      <c r="A26" s="18" t="s">
        <v>216</v>
      </c>
      <c r="B26" s="19">
        <v>2</v>
      </c>
    </row>
    <row r="27" spans="1:2" ht="61.5">
      <c r="A27" s="18" t="s">
        <v>217</v>
      </c>
      <c r="B27" s="19">
        <v>2</v>
      </c>
    </row>
    <row r="28" spans="1:2" ht="46.5">
      <c r="A28" s="18" t="s">
        <v>218</v>
      </c>
      <c r="B28" s="19">
        <v>2</v>
      </c>
    </row>
    <row r="29" spans="1:2" ht="30.75">
      <c r="A29" s="18" t="s">
        <v>219</v>
      </c>
      <c r="B29" s="19">
        <v>2</v>
      </c>
    </row>
    <row r="30" spans="1:2" ht="30.75">
      <c r="A30" s="18" t="s">
        <v>220</v>
      </c>
      <c r="B30" s="19">
        <v>2</v>
      </c>
    </row>
    <row r="31" spans="1:2" ht="30.75">
      <c r="A31" s="18" t="s">
        <v>221</v>
      </c>
      <c r="B31" s="19">
        <v>2</v>
      </c>
    </row>
    <row r="32" spans="1:2" ht="30">
      <c r="A32" s="20" t="s">
        <v>222</v>
      </c>
      <c r="B32" s="21">
        <f>SUM(B13:B31)/17</f>
        <v>2.235294117647059</v>
      </c>
    </row>
    <row r="33" spans="1:2" ht="17.25">
      <c r="A33" s="12" t="s">
        <v>223</v>
      </c>
      <c r="B33" s="12"/>
    </row>
    <row r="34" spans="1:2" ht="14.25">
      <c r="A34" s="13" t="s">
        <v>50</v>
      </c>
      <c r="B34" s="19"/>
    </row>
    <row r="35" spans="1:2" ht="14.25">
      <c r="A35" s="13"/>
      <c r="B35" s="19"/>
    </row>
    <row r="36" spans="1:2" ht="61.5">
      <c r="A36" s="22" t="s">
        <v>224</v>
      </c>
      <c r="B36" s="19">
        <v>3</v>
      </c>
    </row>
    <row r="37" spans="1:2" ht="46.5">
      <c r="A37" s="22" t="s">
        <v>225</v>
      </c>
      <c r="B37" s="19">
        <v>3</v>
      </c>
    </row>
    <row r="38" spans="1:2" ht="30.75">
      <c r="A38" s="22" t="s">
        <v>226</v>
      </c>
      <c r="B38" s="19">
        <v>3</v>
      </c>
    </row>
    <row r="39" spans="1:2" ht="30.75">
      <c r="A39" s="22" t="s">
        <v>227</v>
      </c>
      <c r="B39" s="19">
        <v>3</v>
      </c>
    </row>
    <row r="40" spans="1:2" ht="46.5">
      <c r="A40" s="22" t="s">
        <v>228</v>
      </c>
      <c r="B40" s="19">
        <v>3</v>
      </c>
    </row>
    <row r="41" spans="1:2" ht="46.5">
      <c r="A41" s="22" t="s">
        <v>229</v>
      </c>
      <c r="B41" s="19">
        <v>3</v>
      </c>
    </row>
    <row r="42" spans="1:2" ht="46.5">
      <c r="A42" s="22" t="s">
        <v>230</v>
      </c>
      <c r="B42" s="19">
        <v>2</v>
      </c>
    </row>
    <row r="43" spans="1:2" ht="46.5">
      <c r="A43" s="22" t="s">
        <v>231</v>
      </c>
      <c r="B43" s="19">
        <v>2</v>
      </c>
    </row>
    <row r="44" spans="1:2" ht="30.75">
      <c r="A44" s="22" t="s">
        <v>232</v>
      </c>
      <c r="B44" s="19">
        <v>2</v>
      </c>
    </row>
    <row r="45" spans="1:2" ht="46.5">
      <c r="A45" s="22" t="s">
        <v>233</v>
      </c>
      <c r="B45" s="19">
        <v>2</v>
      </c>
    </row>
    <row r="46" spans="1:2" ht="30.75">
      <c r="A46" s="22" t="s">
        <v>234</v>
      </c>
      <c r="B46" s="19">
        <v>2</v>
      </c>
    </row>
    <row r="47" spans="1:2" ht="61.5">
      <c r="A47" s="22" t="s">
        <v>235</v>
      </c>
      <c r="B47" s="19">
        <v>2</v>
      </c>
    </row>
    <row r="48" spans="1:2" ht="46.5">
      <c r="A48" s="22" t="s">
        <v>236</v>
      </c>
      <c r="B48" s="19">
        <v>1</v>
      </c>
    </row>
    <row r="49" spans="1:2" ht="30.75">
      <c r="A49" s="22" t="s">
        <v>237</v>
      </c>
      <c r="B49" s="19">
        <v>1</v>
      </c>
    </row>
    <row r="50" spans="1:2" ht="15">
      <c r="A50" s="22" t="s">
        <v>238</v>
      </c>
      <c r="B50" s="19">
        <v>3</v>
      </c>
    </row>
    <row r="51" spans="1:2" ht="30">
      <c r="A51" s="23" t="s">
        <v>239</v>
      </c>
      <c r="B51" s="21">
        <f>SUM(B36:B50)/15</f>
        <v>2.3333333333333335</v>
      </c>
    </row>
    <row r="52" spans="1:2" ht="17.25">
      <c r="A52" s="12" t="s">
        <v>240</v>
      </c>
      <c r="B52" s="12"/>
    </row>
    <row r="53" spans="1:2" ht="14.25">
      <c r="A53" s="13" t="s">
        <v>50</v>
      </c>
      <c r="B53" s="19"/>
    </row>
    <row r="54" spans="1:2" ht="14.25">
      <c r="A54" s="13"/>
      <c r="B54" s="19"/>
    </row>
    <row r="55" spans="1:2" ht="46.5">
      <c r="A55" s="22" t="s">
        <v>241</v>
      </c>
      <c r="B55" s="19">
        <v>3</v>
      </c>
    </row>
    <row r="56" spans="1:2" ht="46.5">
      <c r="A56" s="22" t="s">
        <v>242</v>
      </c>
      <c r="B56" s="19">
        <v>3</v>
      </c>
    </row>
    <row r="57" spans="1:2" ht="15">
      <c r="A57" s="22" t="s">
        <v>243</v>
      </c>
      <c r="B57" s="19">
        <v>3</v>
      </c>
    </row>
    <row r="58" spans="1:2" ht="30.75">
      <c r="A58" s="22" t="s">
        <v>244</v>
      </c>
      <c r="B58" s="19">
        <v>3</v>
      </c>
    </row>
    <row r="59" spans="1:2" ht="46.5">
      <c r="A59" s="22" t="s">
        <v>245</v>
      </c>
      <c r="B59" s="19">
        <v>3</v>
      </c>
    </row>
    <row r="60" spans="1:2" ht="30.75">
      <c r="A60" s="22" t="s">
        <v>246</v>
      </c>
      <c r="B60" s="19">
        <v>2</v>
      </c>
    </row>
    <row r="61" spans="1:2" ht="30.75">
      <c r="A61" s="22" t="s">
        <v>247</v>
      </c>
      <c r="B61" s="19">
        <v>2</v>
      </c>
    </row>
    <row r="62" spans="1:2" ht="30.75">
      <c r="A62" s="22" t="s">
        <v>248</v>
      </c>
      <c r="B62" s="19">
        <v>3</v>
      </c>
    </row>
    <row r="63" spans="1:2" ht="30.75">
      <c r="A63" s="22" t="s">
        <v>249</v>
      </c>
      <c r="B63" s="19">
        <v>3</v>
      </c>
    </row>
    <row r="64" spans="1:2" ht="46.5">
      <c r="A64" s="24" t="s">
        <v>250</v>
      </c>
      <c r="B64" s="19">
        <v>3</v>
      </c>
    </row>
    <row r="65" spans="1:2" ht="46.5">
      <c r="A65" s="22" t="s">
        <v>251</v>
      </c>
      <c r="B65" s="19">
        <v>3</v>
      </c>
    </row>
    <row r="66" spans="1:2" ht="61.5">
      <c r="A66" s="22" t="s">
        <v>252</v>
      </c>
      <c r="B66" s="19">
        <v>3</v>
      </c>
    </row>
    <row r="67" spans="1:2" ht="15">
      <c r="A67" s="22" t="s">
        <v>253</v>
      </c>
      <c r="B67" s="19"/>
    </row>
    <row r="68" spans="1:2" ht="30">
      <c r="A68" s="23" t="s">
        <v>254</v>
      </c>
      <c r="B68" s="21">
        <f>SUM(B55:B67)/13</f>
        <v>2.6153846153846154</v>
      </c>
    </row>
    <row r="69" spans="1:2" ht="17.25">
      <c r="A69" s="12" t="s">
        <v>255</v>
      </c>
      <c r="B69" s="12"/>
    </row>
    <row r="70" spans="1:2" ht="14.25">
      <c r="A70" s="13" t="s">
        <v>50</v>
      </c>
      <c r="B70" s="19"/>
    </row>
    <row r="71" spans="1:2" ht="14.25">
      <c r="A71" s="13"/>
      <c r="B71" s="19"/>
    </row>
    <row r="72" spans="1:2" ht="46.5">
      <c r="A72" s="22" t="s">
        <v>256</v>
      </c>
      <c r="B72" s="19">
        <v>3</v>
      </c>
    </row>
    <row r="73" spans="1:2" ht="30.75">
      <c r="A73" s="22" t="s">
        <v>257</v>
      </c>
      <c r="B73" s="19">
        <v>2</v>
      </c>
    </row>
    <row r="74" spans="1:2" ht="61.5">
      <c r="A74" s="22" t="s">
        <v>258</v>
      </c>
      <c r="B74" s="19">
        <v>2</v>
      </c>
    </row>
    <row r="75" spans="1:2" ht="46.5">
      <c r="A75" s="22" t="s">
        <v>259</v>
      </c>
      <c r="B75" s="19">
        <v>2</v>
      </c>
    </row>
    <row r="76" spans="1:2" ht="77.25">
      <c r="A76" s="22" t="s">
        <v>260</v>
      </c>
      <c r="B76" s="19">
        <v>2</v>
      </c>
    </row>
    <row r="77" spans="1:2" ht="46.5">
      <c r="A77" s="22" t="s">
        <v>261</v>
      </c>
      <c r="B77" s="19">
        <v>2</v>
      </c>
    </row>
    <row r="78" spans="1:2" ht="30.75">
      <c r="A78" s="22" t="s">
        <v>262</v>
      </c>
      <c r="B78" s="19">
        <v>2</v>
      </c>
    </row>
    <row r="79" spans="1:2" ht="46.5">
      <c r="A79" s="22" t="s">
        <v>263</v>
      </c>
      <c r="B79" s="19">
        <v>2</v>
      </c>
    </row>
    <row r="80" spans="1:2" ht="30.75">
      <c r="A80" s="22" t="s">
        <v>264</v>
      </c>
      <c r="B80" s="19">
        <v>2</v>
      </c>
    </row>
    <row r="81" spans="1:2" ht="46.5">
      <c r="A81" s="22" t="s">
        <v>265</v>
      </c>
      <c r="B81" s="19">
        <v>2</v>
      </c>
    </row>
    <row r="82" spans="1:2" ht="30.75">
      <c r="A82" s="22" t="s">
        <v>266</v>
      </c>
      <c r="B82" s="19">
        <v>2</v>
      </c>
    </row>
    <row r="83" spans="1:2" ht="30">
      <c r="A83" s="23" t="s">
        <v>195</v>
      </c>
      <c r="B83" s="21">
        <f>SUM(B72:B82)/11</f>
        <v>2.090909090909091</v>
      </c>
    </row>
    <row r="84" spans="1:2" ht="17.25">
      <c r="A84" s="12" t="s">
        <v>267</v>
      </c>
      <c r="B84" s="12"/>
    </row>
    <row r="85" spans="1:2" ht="14.25">
      <c r="A85" s="13" t="s">
        <v>50</v>
      </c>
      <c r="B85" s="19"/>
    </row>
    <row r="86" spans="1:2" ht="14.25">
      <c r="A86" s="13"/>
      <c r="B86" s="19"/>
    </row>
    <row r="87" spans="1:2" ht="15">
      <c r="A87" s="16" t="s">
        <v>268</v>
      </c>
      <c r="B87" s="16"/>
    </row>
    <row r="88" spans="1:2" ht="61.5">
      <c r="A88" s="24" t="s">
        <v>269</v>
      </c>
      <c r="B88" s="19">
        <v>2</v>
      </c>
    </row>
    <row r="89" spans="1:2" ht="30.75">
      <c r="A89" s="24" t="s">
        <v>270</v>
      </c>
      <c r="B89" s="19">
        <v>2</v>
      </c>
    </row>
    <row r="90" spans="1:2" ht="30.75">
      <c r="A90" s="24" t="s">
        <v>271</v>
      </c>
      <c r="B90" s="19">
        <v>2</v>
      </c>
    </row>
    <row r="91" spans="1:2" ht="15">
      <c r="A91" s="24" t="s">
        <v>272</v>
      </c>
      <c r="B91" s="19">
        <v>2</v>
      </c>
    </row>
    <row r="92" spans="1:2" ht="15">
      <c r="A92" s="24" t="s">
        <v>273</v>
      </c>
      <c r="B92" s="19">
        <v>2</v>
      </c>
    </row>
    <row r="93" spans="1:2" ht="61.5">
      <c r="A93" s="24" t="s">
        <v>274</v>
      </c>
      <c r="B93" s="19">
        <v>2</v>
      </c>
    </row>
    <row r="94" spans="1:2" ht="30.75">
      <c r="A94" s="24" t="s">
        <v>275</v>
      </c>
      <c r="B94" s="19">
        <v>2</v>
      </c>
    </row>
    <row r="95" spans="1:2" ht="30.75">
      <c r="A95" s="24" t="s">
        <v>276</v>
      </c>
      <c r="B95" s="19">
        <v>2</v>
      </c>
    </row>
    <row r="96" spans="1:2" ht="30.75">
      <c r="A96" s="24" t="s">
        <v>277</v>
      </c>
      <c r="B96" s="19">
        <v>2</v>
      </c>
    </row>
    <row r="97" spans="1:2" ht="46.5">
      <c r="A97" s="24" t="s">
        <v>278</v>
      </c>
      <c r="B97" s="19">
        <v>2</v>
      </c>
    </row>
    <row r="98" spans="1:2" ht="30.75">
      <c r="A98" s="24" t="s">
        <v>279</v>
      </c>
      <c r="B98" s="19">
        <v>2</v>
      </c>
    </row>
    <row r="99" spans="1:2" ht="30.75">
      <c r="A99" s="24" t="s">
        <v>280</v>
      </c>
      <c r="B99" s="19">
        <v>2</v>
      </c>
    </row>
    <row r="100" spans="1:2" ht="46.5">
      <c r="A100" s="24" t="s">
        <v>281</v>
      </c>
      <c r="B100" s="19">
        <v>2</v>
      </c>
    </row>
    <row r="101" spans="1:2" ht="46.5">
      <c r="A101" s="24" t="s">
        <v>282</v>
      </c>
      <c r="B101" s="19">
        <v>2</v>
      </c>
    </row>
    <row r="102" spans="1:2" ht="30.75">
      <c r="A102" s="24" t="s">
        <v>283</v>
      </c>
      <c r="B102" s="19">
        <v>3</v>
      </c>
    </row>
    <row r="103" spans="1:2" ht="46.5">
      <c r="A103" s="24" t="s">
        <v>284</v>
      </c>
      <c r="B103" s="19">
        <v>3</v>
      </c>
    </row>
    <row r="104" spans="1:2" ht="15">
      <c r="A104" s="16" t="s">
        <v>285</v>
      </c>
      <c r="B104" s="16"/>
    </row>
    <row r="105" spans="1:2" ht="108">
      <c r="A105" s="24" t="s">
        <v>286</v>
      </c>
      <c r="B105" s="19">
        <v>3</v>
      </c>
    </row>
    <row r="106" spans="1:2" ht="30.75">
      <c r="A106" s="24" t="s">
        <v>287</v>
      </c>
      <c r="B106" s="19">
        <v>2</v>
      </c>
    </row>
    <row r="107" spans="1:2" ht="77.25">
      <c r="A107" s="24" t="s">
        <v>288</v>
      </c>
      <c r="B107" s="19">
        <v>2</v>
      </c>
    </row>
    <row r="108" spans="1:2" ht="30.75">
      <c r="A108" s="24" t="s">
        <v>289</v>
      </c>
      <c r="B108" s="19">
        <v>2</v>
      </c>
    </row>
    <row r="109" spans="1:2" ht="30.75">
      <c r="A109" s="24" t="s">
        <v>290</v>
      </c>
      <c r="B109" s="19">
        <v>2</v>
      </c>
    </row>
    <row r="110" spans="1:2" ht="30.75">
      <c r="A110" s="24" t="s">
        <v>291</v>
      </c>
      <c r="B110" s="19">
        <v>2</v>
      </c>
    </row>
    <row r="111" spans="1:2" ht="30.75">
      <c r="A111" s="24" t="s">
        <v>292</v>
      </c>
      <c r="B111" s="19">
        <v>2</v>
      </c>
    </row>
    <row r="112" spans="1:2" ht="46.5">
      <c r="A112" s="24" t="s">
        <v>293</v>
      </c>
      <c r="B112" s="19">
        <v>2</v>
      </c>
    </row>
    <row r="113" spans="1:2" ht="30.75">
      <c r="A113" s="24" t="s">
        <v>294</v>
      </c>
      <c r="B113" s="19">
        <v>3</v>
      </c>
    </row>
    <row r="114" spans="1:2" ht="46.5">
      <c r="A114" s="24" t="s">
        <v>295</v>
      </c>
      <c r="B114" s="19">
        <v>3</v>
      </c>
    </row>
    <row r="115" spans="1:2" ht="15">
      <c r="A115" s="24" t="s">
        <v>296</v>
      </c>
      <c r="B115" s="19">
        <v>2</v>
      </c>
    </row>
    <row r="116" spans="1:2" ht="15">
      <c r="A116" s="24" t="s">
        <v>297</v>
      </c>
      <c r="B116" s="19">
        <v>2</v>
      </c>
    </row>
    <row r="117" spans="1:2" ht="15">
      <c r="A117" s="24" t="s">
        <v>298</v>
      </c>
      <c r="B117" s="19">
        <v>2</v>
      </c>
    </row>
    <row r="118" spans="1:2" ht="46.5">
      <c r="A118" s="24" t="s">
        <v>299</v>
      </c>
      <c r="B118" s="19">
        <v>2</v>
      </c>
    </row>
    <row r="119" spans="1:2" ht="30.75">
      <c r="A119" s="24" t="s">
        <v>300</v>
      </c>
      <c r="B119" s="19">
        <v>2</v>
      </c>
    </row>
    <row r="120" spans="1:2" ht="30.75">
      <c r="A120" s="24" t="s">
        <v>301</v>
      </c>
      <c r="B120" s="19">
        <v>2</v>
      </c>
    </row>
    <row r="121" spans="1:2" ht="30.75">
      <c r="A121" s="24" t="s">
        <v>302</v>
      </c>
      <c r="B121" s="19">
        <v>2</v>
      </c>
    </row>
    <row r="122" spans="1:2" ht="46.5">
      <c r="A122" s="24" t="s">
        <v>303</v>
      </c>
      <c r="B122" s="19">
        <v>2</v>
      </c>
    </row>
    <row r="123" spans="1:2" ht="30.75">
      <c r="A123" s="24" t="s">
        <v>304</v>
      </c>
      <c r="B123" s="19">
        <v>2</v>
      </c>
    </row>
    <row r="124" spans="1:2" ht="30.75">
      <c r="A124" s="24" t="s">
        <v>305</v>
      </c>
      <c r="B124" s="19">
        <v>2</v>
      </c>
    </row>
    <row r="125" spans="1:2" ht="46.5">
      <c r="A125" s="24" t="s">
        <v>306</v>
      </c>
      <c r="B125" s="19">
        <v>2</v>
      </c>
    </row>
    <row r="126" spans="1:2" ht="15">
      <c r="A126" s="16" t="s">
        <v>307</v>
      </c>
      <c r="B126" s="16"/>
    </row>
    <row r="127" spans="1:2" ht="46.5">
      <c r="A127" s="24" t="s">
        <v>308</v>
      </c>
      <c r="B127" s="19">
        <v>2</v>
      </c>
    </row>
    <row r="128" spans="1:2" ht="30.75">
      <c r="A128" s="24" t="s">
        <v>309</v>
      </c>
      <c r="B128" s="19">
        <v>2</v>
      </c>
    </row>
    <row r="129" spans="1:2" ht="30.75">
      <c r="A129" s="24" t="s">
        <v>310</v>
      </c>
      <c r="B129" s="19">
        <v>1</v>
      </c>
    </row>
    <row r="130" spans="1:2" ht="15">
      <c r="A130" s="24" t="s">
        <v>311</v>
      </c>
      <c r="B130" s="19">
        <v>2</v>
      </c>
    </row>
    <row r="131" spans="1:2" ht="61.5">
      <c r="A131" s="24" t="s">
        <v>312</v>
      </c>
      <c r="B131" s="19">
        <v>2</v>
      </c>
    </row>
    <row r="132" spans="1:2" ht="46.5">
      <c r="A132" s="24" t="s">
        <v>313</v>
      </c>
      <c r="B132" s="19">
        <v>2</v>
      </c>
    </row>
    <row r="133" spans="1:2" ht="30.75">
      <c r="A133" s="24" t="s">
        <v>314</v>
      </c>
      <c r="B133" s="19">
        <v>2</v>
      </c>
    </row>
    <row r="134" spans="1:2" ht="30.75">
      <c r="A134" s="24" t="s">
        <v>315</v>
      </c>
      <c r="B134" s="19">
        <v>1</v>
      </c>
    </row>
    <row r="135" spans="1:2" ht="46.5">
      <c r="A135" s="24" t="s">
        <v>316</v>
      </c>
      <c r="B135" s="19">
        <v>2</v>
      </c>
    </row>
    <row r="136" spans="1:2" ht="30.75">
      <c r="A136" s="24" t="s">
        <v>317</v>
      </c>
      <c r="B136" s="19">
        <v>2</v>
      </c>
    </row>
    <row r="137" spans="1:2" ht="46.5">
      <c r="A137" s="24" t="s">
        <v>318</v>
      </c>
      <c r="B137" s="19">
        <v>2</v>
      </c>
    </row>
    <row r="138" spans="1:2" ht="77.25">
      <c r="A138" s="24" t="s">
        <v>319</v>
      </c>
      <c r="B138" s="19">
        <v>2</v>
      </c>
    </row>
    <row r="139" spans="1:2" ht="30">
      <c r="A139" s="23" t="s">
        <v>320</v>
      </c>
      <c r="B139" s="21">
        <f>SUM(B87:B138)/49</f>
        <v>2.061224489795918</v>
      </c>
    </row>
    <row r="140" spans="1:2" ht="34.5">
      <c r="A140" s="12" t="s">
        <v>321</v>
      </c>
      <c r="B140" s="12"/>
    </row>
    <row r="141" spans="1:2" ht="61.5">
      <c r="A141" s="24" t="s">
        <v>322</v>
      </c>
      <c r="B141" s="19">
        <v>3</v>
      </c>
    </row>
    <row r="142" spans="1:2" ht="108">
      <c r="A142" s="24" t="s">
        <v>323</v>
      </c>
      <c r="B142" s="19">
        <v>3</v>
      </c>
    </row>
    <row r="143" spans="1:2" ht="15">
      <c r="A143" s="24" t="s">
        <v>324</v>
      </c>
      <c r="B143" s="19">
        <v>3</v>
      </c>
    </row>
    <row r="144" spans="1:2" ht="77.25">
      <c r="A144" s="24" t="s">
        <v>325</v>
      </c>
      <c r="B144" s="25">
        <v>3</v>
      </c>
    </row>
    <row r="145" spans="1:2" ht="46.5">
      <c r="A145" s="24" t="s">
        <v>326</v>
      </c>
      <c r="B145" s="19">
        <v>3</v>
      </c>
    </row>
    <row r="146" spans="1:2" ht="30">
      <c r="A146" s="23" t="s">
        <v>59</v>
      </c>
      <c r="B146" s="21">
        <f>SUM(B141:B145)/5</f>
        <v>3</v>
      </c>
    </row>
    <row r="147" spans="1:2" ht="34.5">
      <c r="A147" s="12" t="s">
        <v>327</v>
      </c>
      <c r="B147" s="12"/>
    </row>
    <row r="148" spans="1:2" ht="14.25">
      <c r="A148" s="13" t="s">
        <v>50</v>
      </c>
      <c r="B148" s="19"/>
    </row>
    <row r="149" spans="1:2" ht="14.25">
      <c r="A149" s="13"/>
      <c r="B149" s="19"/>
    </row>
    <row r="150" spans="1:2" ht="61.5">
      <c r="A150" s="22" t="s">
        <v>328</v>
      </c>
      <c r="B150" s="19">
        <v>3</v>
      </c>
    </row>
    <row r="151" spans="1:2" ht="46.5">
      <c r="A151" s="22" t="s">
        <v>329</v>
      </c>
      <c r="B151" s="19">
        <v>2</v>
      </c>
    </row>
    <row r="152" spans="1:2" ht="30.75">
      <c r="A152" s="22" t="s">
        <v>330</v>
      </c>
      <c r="B152" s="19">
        <v>2</v>
      </c>
    </row>
    <row r="153" spans="1:2" ht="30.75">
      <c r="A153" s="22" t="s">
        <v>331</v>
      </c>
      <c r="B153" s="19">
        <v>2</v>
      </c>
    </row>
    <row r="154" spans="1:2" ht="30.75">
      <c r="A154" s="22" t="s">
        <v>332</v>
      </c>
      <c r="B154" s="19">
        <v>2</v>
      </c>
    </row>
    <row r="155" spans="1:2" ht="30.75">
      <c r="A155" s="22" t="s">
        <v>333</v>
      </c>
      <c r="B155" s="19">
        <v>2</v>
      </c>
    </row>
    <row r="156" spans="1:2" ht="15">
      <c r="A156" s="22" t="s">
        <v>334</v>
      </c>
      <c r="B156" s="19">
        <v>2</v>
      </c>
    </row>
    <row r="157" spans="1:2" ht="15">
      <c r="A157" s="22" t="s">
        <v>335</v>
      </c>
      <c r="B157" s="19">
        <v>2</v>
      </c>
    </row>
    <row r="158" spans="1:2" ht="30.75">
      <c r="A158" s="22" t="s">
        <v>336</v>
      </c>
      <c r="B158" s="19">
        <v>2</v>
      </c>
    </row>
    <row r="159" spans="1:2" ht="30.75">
      <c r="A159" s="22" t="s">
        <v>337</v>
      </c>
      <c r="B159" s="19">
        <v>3</v>
      </c>
    </row>
    <row r="160" spans="1:2" ht="15">
      <c r="A160" s="22" t="s">
        <v>338</v>
      </c>
      <c r="B160" s="19">
        <v>3</v>
      </c>
    </row>
    <row r="161" spans="1:2" ht="15">
      <c r="A161" s="22" t="s">
        <v>339</v>
      </c>
      <c r="B161" s="19">
        <v>2</v>
      </c>
    </row>
    <row r="162" spans="1:2" ht="30.75">
      <c r="A162" s="22" t="s">
        <v>340</v>
      </c>
      <c r="B162" s="19">
        <v>3</v>
      </c>
    </row>
    <row r="163" spans="1:2" ht="30.75">
      <c r="A163" s="22" t="s">
        <v>341</v>
      </c>
      <c r="B163" s="19">
        <v>2</v>
      </c>
    </row>
    <row r="164" spans="1:2" ht="15">
      <c r="A164" s="22" t="s">
        <v>342</v>
      </c>
      <c r="B164" s="19">
        <v>2</v>
      </c>
    </row>
    <row r="165" spans="1:2" ht="15">
      <c r="A165" s="22" t="s">
        <v>343</v>
      </c>
      <c r="B165" s="19">
        <v>2</v>
      </c>
    </row>
    <row r="166" spans="1:2" ht="15">
      <c r="A166" s="22" t="s">
        <v>344</v>
      </c>
      <c r="B166" s="19">
        <v>2</v>
      </c>
    </row>
    <row r="167" spans="1:2" ht="30.75">
      <c r="A167" s="22" t="s">
        <v>345</v>
      </c>
      <c r="B167" s="19">
        <v>2</v>
      </c>
    </row>
    <row r="168" spans="1:2" ht="46.5">
      <c r="A168" s="22" t="s">
        <v>346</v>
      </c>
      <c r="B168" s="19">
        <v>2</v>
      </c>
    </row>
    <row r="169" spans="1:2" ht="30.75">
      <c r="A169" s="22" t="s">
        <v>347</v>
      </c>
      <c r="B169" s="19">
        <v>2</v>
      </c>
    </row>
    <row r="170" spans="1:2" ht="61.5">
      <c r="A170" s="22" t="s">
        <v>348</v>
      </c>
      <c r="B170" s="19">
        <v>2</v>
      </c>
    </row>
    <row r="171" spans="1:2" ht="30">
      <c r="A171" s="23" t="s">
        <v>349</v>
      </c>
      <c r="B171" s="21">
        <f>SUM(B150:B170)</f>
        <v>46</v>
      </c>
    </row>
    <row r="172" spans="1:2" ht="17.25">
      <c r="A172" s="12" t="s">
        <v>350</v>
      </c>
      <c r="B172" s="12"/>
    </row>
    <row r="173" spans="1:2" ht="14.25">
      <c r="A173" s="13" t="s">
        <v>50</v>
      </c>
      <c r="B173" s="19"/>
    </row>
    <row r="174" spans="1:2" ht="14.25">
      <c r="A174" s="13"/>
      <c r="B174" s="19"/>
    </row>
    <row r="175" spans="1:2" ht="30.75">
      <c r="A175" s="22" t="s">
        <v>351</v>
      </c>
      <c r="B175" s="19">
        <v>3</v>
      </c>
    </row>
    <row r="176" spans="1:2" ht="30.75">
      <c r="A176" s="22" t="s">
        <v>352</v>
      </c>
      <c r="B176" s="19">
        <v>3</v>
      </c>
    </row>
    <row r="177" spans="1:2" ht="30.75">
      <c r="A177" s="22" t="s">
        <v>353</v>
      </c>
      <c r="B177" s="19">
        <v>3</v>
      </c>
    </row>
    <row r="178" spans="1:2" ht="46.5">
      <c r="A178" s="22" t="s">
        <v>354</v>
      </c>
      <c r="B178" s="19">
        <v>3</v>
      </c>
    </row>
    <row r="179" spans="1:2" ht="30.75">
      <c r="A179" s="22" t="s">
        <v>355</v>
      </c>
      <c r="B179" s="19">
        <v>3</v>
      </c>
    </row>
    <row r="180" spans="1:2" ht="15">
      <c r="A180" s="22" t="s">
        <v>356</v>
      </c>
      <c r="B180" s="19">
        <v>3</v>
      </c>
    </row>
    <row r="181" spans="1:2" ht="15">
      <c r="A181" s="22" t="s">
        <v>357</v>
      </c>
      <c r="B181" s="19">
        <v>3</v>
      </c>
    </row>
    <row r="182" spans="1:2" ht="15">
      <c r="A182" s="22" t="s">
        <v>358</v>
      </c>
      <c r="B182" s="19">
        <v>2</v>
      </c>
    </row>
    <row r="183" spans="1:2" ht="15">
      <c r="A183" s="22" t="s">
        <v>359</v>
      </c>
      <c r="B183" s="19">
        <v>2</v>
      </c>
    </row>
    <row r="184" spans="1:2" ht="61.5">
      <c r="A184" s="22" t="s">
        <v>360</v>
      </c>
      <c r="B184" s="19">
        <v>3</v>
      </c>
    </row>
    <row r="185" spans="1:2" ht="30">
      <c r="A185" s="23" t="s">
        <v>134</v>
      </c>
      <c r="B185" s="21">
        <f>SUM(B175:B184)/10</f>
        <v>2.8</v>
      </c>
    </row>
    <row r="186" spans="1:2" ht="17.25">
      <c r="A186" s="12" t="s">
        <v>361</v>
      </c>
      <c r="B186" s="12"/>
    </row>
    <row r="187" spans="1:2" ht="14.25">
      <c r="A187" s="13" t="s">
        <v>50</v>
      </c>
      <c r="B187" s="19"/>
    </row>
    <row r="188" spans="1:2" ht="14.25">
      <c r="A188" s="13"/>
      <c r="B188" s="19"/>
    </row>
    <row r="189" spans="1:2" ht="46.5">
      <c r="A189" s="22" t="s">
        <v>362</v>
      </c>
      <c r="B189" s="19">
        <v>3</v>
      </c>
    </row>
    <row r="190" spans="1:2" ht="46.5">
      <c r="A190" s="22" t="s">
        <v>363</v>
      </c>
      <c r="B190" s="19">
        <v>3</v>
      </c>
    </row>
    <row r="191" spans="1:2" ht="46.5">
      <c r="A191" s="22" t="s">
        <v>364</v>
      </c>
      <c r="B191" s="19">
        <v>3</v>
      </c>
    </row>
    <row r="192" spans="1:2" ht="15">
      <c r="A192" s="22" t="s">
        <v>365</v>
      </c>
      <c r="B192" s="19">
        <v>3</v>
      </c>
    </row>
    <row r="193" spans="1:2" ht="77.25">
      <c r="A193" s="22" t="s">
        <v>366</v>
      </c>
      <c r="B193" s="19">
        <v>3</v>
      </c>
    </row>
    <row r="194" spans="1:2" ht="30">
      <c r="A194" s="23" t="s">
        <v>59</v>
      </c>
      <c r="B194" s="21">
        <f>SUM(B189:B193)</f>
        <v>15</v>
      </c>
    </row>
  </sheetData>
  <sheetProtection/>
  <mergeCells count="12">
    <mergeCell ref="A1:B1"/>
    <mergeCell ref="A3:B3"/>
    <mergeCell ref="A4:B4"/>
    <mergeCell ref="A8:B8"/>
    <mergeCell ref="A10:A11"/>
    <mergeCell ref="A34:A35"/>
    <mergeCell ref="A53:A54"/>
    <mergeCell ref="A70:A71"/>
    <mergeCell ref="A85:A86"/>
    <mergeCell ref="A148:A149"/>
    <mergeCell ref="A173:A174"/>
    <mergeCell ref="A187:A188"/>
  </mergeCells>
  <printOptions/>
  <pageMargins left="0.7" right="0.7" top="0.75" bottom="0.75" header="0.3" footer="0.3"/>
  <pageSetup horizontalDpi="600" verticalDpi="600" orientation="portrait" paperSize="9" scale="66"/>
  <rowBreaks count="8" manualBreakCount="8">
    <brk id="32" max="3" man="1"/>
    <brk id="51" max="255" man="1"/>
    <brk id="68" max="255" man="1"/>
    <brk id="83" max="255" man="1"/>
    <brk id="139" max="255" man="1"/>
    <brk id="146" max="255" man="1"/>
    <brk id="171" max="255" man="1"/>
    <brk id="1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194"/>
  <sheetViews>
    <sheetView view="pageBreakPreview" zoomScaleSheetLayoutView="100" workbookViewId="0" topLeftCell="A183">
      <selection activeCell="B183" sqref="B183"/>
    </sheetView>
  </sheetViews>
  <sheetFormatPr defaultColWidth="8.7109375" defaultRowHeight="15"/>
  <cols>
    <col min="1" max="1" width="87.28125" style="0" customWidth="1"/>
    <col min="2" max="2" width="45.28125" style="0" customWidth="1"/>
  </cols>
  <sheetData>
    <row r="1" spans="1:2" ht="18">
      <c r="A1" s="1" t="s">
        <v>46</v>
      </c>
      <c r="B1" s="1"/>
    </row>
    <row r="2" ht="14.25">
      <c r="A2" s="2"/>
    </row>
    <row r="3" spans="1:2" ht="18" customHeight="1">
      <c r="A3" s="1" t="s">
        <v>47</v>
      </c>
      <c r="B3" s="1"/>
    </row>
    <row r="4" spans="1:2" ht="22.5">
      <c r="A4" s="3" t="s">
        <v>48</v>
      </c>
      <c r="B4" s="3"/>
    </row>
    <row r="5" spans="1:2" ht="25.5">
      <c r="A5" s="4" t="s">
        <v>370</v>
      </c>
      <c r="B5" s="5"/>
    </row>
    <row r="6" spans="1:2" ht="25.5">
      <c r="A6" s="6" t="s">
        <v>368</v>
      </c>
      <c r="B6" s="7"/>
    </row>
    <row r="7" spans="1:2" ht="25.5">
      <c r="A7" s="8" t="s">
        <v>371</v>
      </c>
      <c r="B7" s="9"/>
    </row>
    <row r="8" spans="1:2" ht="17.25" customHeight="1">
      <c r="A8" s="10" t="s">
        <v>199</v>
      </c>
      <c r="B8" s="11"/>
    </row>
    <row r="9" spans="1:2" ht="17.25">
      <c r="A9" s="12" t="s">
        <v>200</v>
      </c>
      <c r="B9" s="12"/>
    </row>
    <row r="10" spans="1:2" ht="18">
      <c r="A10" s="13" t="s">
        <v>50</v>
      </c>
      <c r="B10" s="14" t="s">
        <v>51</v>
      </c>
    </row>
    <row r="11" spans="1:2" ht="77.25">
      <c r="A11" s="13"/>
      <c r="B11" s="15" t="s">
        <v>201</v>
      </c>
    </row>
    <row r="12" spans="1:2" ht="15">
      <c r="A12" s="16" t="s">
        <v>202</v>
      </c>
      <c r="B12" s="17"/>
    </row>
    <row r="13" spans="1:2" ht="46.5">
      <c r="A13" s="18" t="s">
        <v>203</v>
      </c>
      <c r="B13" s="19">
        <v>2</v>
      </c>
    </row>
    <row r="14" spans="1:2" ht="46.5">
      <c r="A14" s="18" t="s">
        <v>204</v>
      </c>
      <c r="B14" s="19">
        <v>2</v>
      </c>
    </row>
    <row r="15" spans="1:2" ht="46.5">
      <c r="A15" s="18" t="s">
        <v>205</v>
      </c>
      <c r="B15" s="19">
        <v>3</v>
      </c>
    </row>
    <row r="16" spans="1:2" ht="15">
      <c r="A16" s="16" t="s">
        <v>206</v>
      </c>
      <c r="B16" s="17"/>
    </row>
    <row r="17" spans="1:2" ht="30.75">
      <c r="A17" s="18" t="s">
        <v>207</v>
      </c>
      <c r="B17" s="19">
        <v>3</v>
      </c>
    </row>
    <row r="18" spans="1:2" ht="30.75">
      <c r="A18" s="18" t="s">
        <v>208</v>
      </c>
      <c r="B18" s="19">
        <v>2</v>
      </c>
    </row>
    <row r="19" spans="1:2" ht="46.5">
      <c r="A19" s="18" t="s">
        <v>209</v>
      </c>
      <c r="B19" s="19">
        <v>2</v>
      </c>
    </row>
    <row r="20" spans="1:2" ht="46.5">
      <c r="A20" s="18" t="s">
        <v>210</v>
      </c>
      <c r="B20" s="19">
        <v>2</v>
      </c>
    </row>
    <row r="21" spans="1:2" ht="46.5">
      <c r="A21" s="18" t="s">
        <v>211</v>
      </c>
      <c r="B21" s="19">
        <v>2</v>
      </c>
    </row>
    <row r="22" spans="1:2" ht="46.5">
      <c r="A22" s="18" t="s">
        <v>212</v>
      </c>
      <c r="B22" s="19">
        <v>3</v>
      </c>
    </row>
    <row r="23" spans="1:2" ht="15">
      <c r="A23" s="18" t="s">
        <v>213</v>
      </c>
      <c r="B23" s="19">
        <v>2</v>
      </c>
    </row>
    <row r="24" spans="1:2" ht="15">
      <c r="A24" s="18" t="s">
        <v>214</v>
      </c>
      <c r="B24" s="19">
        <v>2</v>
      </c>
    </row>
    <row r="25" spans="1:2" ht="15">
      <c r="A25" s="16" t="s">
        <v>215</v>
      </c>
      <c r="B25" s="17"/>
    </row>
    <row r="26" spans="1:2" ht="61.5">
      <c r="A26" s="18" t="s">
        <v>216</v>
      </c>
      <c r="B26" s="19">
        <v>2</v>
      </c>
    </row>
    <row r="27" spans="1:2" ht="61.5">
      <c r="A27" s="18" t="s">
        <v>217</v>
      </c>
      <c r="B27" s="19">
        <v>2</v>
      </c>
    </row>
    <row r="28" spans="1:2" ht="46.5">
      <c r="A28" s="18" t="s">
        <v>218</v>
      </c>
      <c r="B28" s="19">
        <v>2</v>
      </c>
    </row>
    <row r="29" spans="1:2" ht="30.75">
      <c r="A29" s="18" t="s">
        <v>219</v>
      </c>
      <c r="B29" s="19">
        <v>2</v>
      </c>
    </row>
    <row r="30" spans="1:2" ht="30.75">
      <c r="A30" s="18" t="s">
        <v>220</v>
      </c>
      <c r="B30" s="19">
        <v>2</v>
      </c>
    </row>
    <row r="31" spans="1:2" ht="30.75">
      <c r="A31" s="18" t="s">
        <v>221</v>
      </c>
      <c r="B31" s="19">
        <v>3</v>
      </c>
    </row>
    <row r="32" spans="1:2" ht="30">
      <c r="A32" s="20" t="s">
        <v>222</v>
      </c>
      <c r="B32" s="21">
        <f>SUM(B13:B31)/17</f>
        <v>2.235294117647059</v>
      </c>
    </row>
    <row r="33" spans="1:2" ht="17.25">
      <c r="A33" s="12" t="s">
        <v>223</v>
      </c>
      <c r="B33" s="12"/>
    </row>
    <row r="34" spans="1:2" ht="14.25">
      <c r="A34" s="13" t="s">
        <v>50</v>
      </c>
      <c r="B34" s="19"/>
    </row>
    <row r="35" spans="1:2" ht="14.25">
      <c r="A35" s="13"/>
      <c r="B35" s="19"/>
    </row>
    <row r="36" spans="1:2" ht="61.5">
      <c r="A36" s="22" t="s">
        <v>224</v>
      </c>
      <c r="B36" s="19">
        <v>3</v>
      </c>
    </row>
    <row r="37" spans="1:2" ht="46.5">
      <c r="A37" s="22" t="s">
        <v>225</v>
      </c>
      <c r="B37" s="19">
        <v>3</v>
      </c>
    </row>
    <row r="38" spans="1:2" ht="30.75">
      <c r="A38" s="22" t="s">
        <v>226</v>
      </c>
      <c r="B38" s="19">
        <v>3</v>
      </c>
    </row>
    <row r="39" spans="1:2" ht="30.75">
      <c r="A39" s="22" t="s">
        <v>227</v>
      </c>
      <c r="B39" s="19">
        <v>3</v>
      </c>
    </row>
    <row r="40" spans="1:2" ht="46.5">
      <c r="A40" s="22" t="s">
        <v>228</v>
      </c>
      <c r="B40" s="19">
        <v>2</v>
      </c>
    </row>
    <row r="41" spans="1:2" ht="46.5">
      <c r="A41" s="22" t="s">
        <v>229</v>
      </c>
      <c r="B41" s="19">
        <v>2</v>
      </c>
    </row>
    <row r="42" spans="1:2" ht="46.5">
      <c r="A42" s="22" t="s">
        <v>230</v>
      </c>
      <c r="B42" s="19">
        <v>3</v>
      </c>
    </row>
    <row r="43" spans="1:2" ht="46.5">
      <c r="A43" s="22" t="s">
        <v>231</v>
      </c>
      <c r="B43" s="19">
        <v>2</v>
      </c>
    </row>
    <row r="44" spans="1:2" ht="30.75">
      <c r="A44" s="22" t="s">
        <v>232</v>
      </c>
      <c r="B44" s="19">
        <v>2</v>
      </c>
    </row>
    <row r="45" spans="1:2" ht="46.5">
      <c r="A45" s="22" t="s">
        <v>233</v>
      </c>
      <c r="B45" s="19">
        <v>3</v>
      </c>
    </row>
    <row r="46" spans="1:2" ht="30.75">
      <c r="A46" s="22" t="s">
        <v>234</v>
      </c>
      <c r="B46" s="19">
        <v>2</v>
      </c>
    </row>
    <row r="47" spans="1:2" ht="61.5">
      <c r="A47" s="22" t="s">
        <v>235</v>
      </c>
      <c r="B47" s="19">
        <v>2</v>
      </c>
    </row>
    <row r="48" spans="1:2" ht="46.5">
      <c r="A48" s="22" t="s">
        <v>236</v>
      </c>
      <c r="B48" s="19">
        <v>2</v>
      </c>
    </row>
    <row r="49" spans="1:2" ht="30.75">
      <c r="A49" s="22" t="s">
        <v>237</v>
      </c>
      <c r="B49" s="19">
        <v>2</v>
      </c>
    </row>
    <row r="50" spans="1:2" ht="15">
      <c r="A50" s="22" t="s">
        <v>238</v>
      </c>
      <c r="B50" s="19">
        <v>3</v>
      </c>
    </row>
    <row r="51" spans="1:2" ht="30">
      <c r="A51" s="23" t="s">
        <v>239</v>
      </c>
      <c r="B51" s="21">
        <f>SUM(B36:B50)/15</f>
        <v>2.466666666666667</v>
      </c>
    </row>
    <row r="52" spans="1:2" ht="17.25">
      <c r="A52" s="12" t="s">
        <v>240</v>
      </c>
      <c r="B52" s="12"/>
    </row>
    <row r="53" spans="1:2" ht="14.25">
      <c r="A53" s="13" t="s">
        <v>50</v>
      </c>
      <c r="B53" s="19"/>
    </row>
    <row r="54" spans="1:2" ht="14.25">
      <c r="A54" s="13"/>
      <c r="B54" s="19"/>
    </row>
    <row r="55" spans="1:2" ht="46.5">
      <c r="A55" s="22" t="s">
        <v>241</v>
      </c>
      <c r="B55" s="19">
        <v>3</v>
      </c>
    </row>
    <row r="56" spans="1:2" ht="46.5">
      <c r="A56" s="22" t="s">
        <v>242</v>
      </c>
      <c r="B56" s="19">
        <v>3</v>
      </c>
    </row>
    <row r="57" spans="1:2" ht="15">
      <c r="A57" s="22" t="s">
        <v>243</v>
      </c>
      <c r="B57" s="19">
        <v>3</v>
      </c>
    </row>
    <row r="58" spans="1:2" ht="30.75">
      <c r="A58" s="22" t="s">
        <v>244</v>
      </c>
      <c r="B58" s="19">
        <v>3</v>
      </c>
    </row>
    <row r="59" spans="1:2" ht="46.5">
      <c r="A59" s="22" t="s">
        <v>245</v>
      </c>
      <c r="B59" s="19">
        <v>3</v>
      </c>
    </row>
    <row r="60" spans="1:2" ht="30.75">
      <c r="A60" s="22" t="s">
        <v>246</v>
      </c>
      <c r="B60" s="19">
        <v>3</v>
      </c>
    </row>
    <row r="61" spans="1:2" ht="30.75">
      <c r="A61" s="22" t="s">
        <v>247</v>
      </c>
      <c r="B61" s="19">
        <v>3</v>
      </c>
    </row>
    <row r="62" spans="1:2" ht="30.75">
      <c r="A62" s="22" t="s">
        <v>248</v>
      </c>
      <c r="B62" s="19">
        <v>3</v>
      </c>
    </row>
    <row r="63" spans="1:2" ht="30.75">
      <c r="A63" s="22" t="s">
        <v>249</v>
      </c>
      <c r="B63" s="19">
        <v>3</v>
      </c>
    </row>
    <row r="64" spans="1:2" ht="46.5">
      <c r="A64" s="24" t="s">
        <v>250</v>
      </c>
      <c r="B64" s="19">
        <v>3</v>
      </c>
    </row>
    <row r="65" spans="1:2" ht="46.5">
      <c r="A65" s="22" t="s">
        <v>251</v>
      </c>
      <c r="B65" s="19">
        <v>3</v>
      </c>
    </row>
    <row r="66" spans="1:2" ht="61.5">
      <c r="A66" s="22" t="s">
        <v>252</v>
      </c>
      <c r="B66" s="19">
        <v>3</v>
      </c>
    </row>
    <row r="67" spans="1:2" ht="15">
      <c r="A67" s="22" t="s">
        <v>253</v>
      </c>
      <c r="B67" s="19">
        <v>3</v>
      </c>
    </row>
    <row r="68" spans="1:2" ht="30">
      <c r="A68" s="23" t="s">
        <v>254</v>
      </c>
      <c r="B68" s="21">
        <f>SUM(B55:B67)/13</f>
        <v>3</v>
      </c>
    </row>
    <row r="69" spans="1:2" ht="17.25">
      <c r="A69" s="12" t="s">
        <v>255</v>
      </c>
      <c r="B69" s="12"/>
    </row>
    <row r="70" spans="1:2" ht="14.25">
      <c r="A70" s="13" t="s">
        <v>50</v>
      </c>
      <c r="B70" s="19"/>
    </row>
    <row r="71" spans="1:2" ht="14.25">
      <c r="A71" s="13"/>
      <c r="B71" s="19"/>
    </row>
    <row r="72" spans="1:2" ht="46.5">
      <c r="A72" s="22" t="s">
        <v>256</v>
      </c>
      <c r="B72" s="19">
        <v>3</v>
      </c>
    </row>
    <row r="73" spans="1:2" ht="30.75">
      <c r="A73" s="22" t="s">
        <v>257</v>
      </c>
      <c r="B73" s="19">
        <v>3</v>
      </c>
    </row>
    <row r="74" spans="1:2" ht="61.5">
      <c r="A74" s="22" t="s">
        <v>258</v>
      </c>
      <c r="B74" s="19">
        <v>3</v>
      </c>
    </row>
    <row r="75" spans="1:2" ht="46.5">
      <c r="A75" s="22" t="s">
        <v>259</v>
      </c>
      <c r="B75" s="19">
        <v>3</v>
      </c>
    </row>
    <row r="76" spans="1:2" ht="77.25">
      <c r="A76" s="22" t="s">
        <v>260</v>
      </c>
      <c r="B76" s="19">
        <v>3</v>
      </c>
    </row>
    <row r="77" spans="1:2" ht="46.5">
      <c r="A77" s="22" t="s">
        <v>261</v>
      </c>
      <c r="B77" s="19">
        <v>3</v>
      </c>
    </row>
    <row r="78" spans="1:2" ht="30.75">
      <c r="A78" s="22" t="s">
        <v>262</v>
      </c>
      <c r="B78" s="19">
        <v>2</v>
      </c>
    </row>
    <row r="79" spans="1:2" ht="46.5">
      <c r="A79" s="22" t="s">
        <v>263</v>
      </c>
      <c r="B79" s="19">
        <v>3</v>
      </c>
    </row>
    <row r="80" spans="1:2" ht="30.75">
      <c r="A80" s="22" t="s">
        <v>264</v>
      </c>
      <c r="B80" s="19">
        <v>3</v>
      </c>
    </row>
    <row r="81" spans="1:2" ht="46.5">
      <c r="A81" s="22" t="s">
        <v>265</v>
      </c>
      <c r="B81" s="19">
        <v>2</v>
      </c>
    </row>
    <row r="82" spans="1:2" ht="30.75">
      <c r="A82" s="22" t="s">
        <v>266</v>
      </c>
      <c r="B82" s="19">
        <v>3</v>
      </c>
    </row>
    <row r="83" spans="1:2" ht="30">
      <c r="A83" s="23" t="s">
        <v>195</v>
      </c>
      <c r="B83" s="21">
        <f>SUM(B72:B82)/11</f>
        <v>2.8181818181818183</v>
      </c>
    </row>
    <row r="84" spans="1:2" ht="17.25">
      <c r="A84" s="12" t="s">
        <v>267</v>
      </c>
      <c r="B84" s="12"/>
    </row>
    <row r="85" spans="1:2" ht="14.25">
      <c r="A85" s="13" t="s">
        <v>50</v>
      </c>
      <c r="B85" s="19"/>
    </row>
    <row r="86" spans="1:2" ht="14.25">
      <c r="A86" s="13"/>
      <c r="B86" s="19"/>
    </row>
    <row r="87" spans="1:2" ht="15">
      <c r="A87" s="16" t="s">
        <v>268</v>
      </c>
      <c r="B87" s="16"/>
    </row>
    <row r="88" spans="1:2" ht="61.5">
      <c r="A88" s="24" t="s">
        <v>269</v>
      </c>
      <c r="B88" s="19">
        <v>3</v>
      </c>
    </row>
    <row r="89" spans="1:2" ht="30.75">
      <c r="A89" s="24" t="s">
        <v>270</v>
      </c>
      <c r="B89" s="19">
        <v>3</v>
      </c>
    </row>
    <row r="90" spans="1:2" ht="30.75">
      <c r="A90" s="24" t="s">
        <v>271</v>
      </c>
      <c r="B90" s="19">
        <v>3</v>
      </c>
    </row>
    <row r="91" spans="1:2" ht="15">
      <c r="A91" s="24" t="s">
        <v>272</v>
      </c>
      <c r="B91" s="19">
        <v>3</v>
      </c>
    </row>
    <row r="92" spans="1:2" ht="15">
      <c r="A92" s="24" t="s">
        <v>273</v>
      </c>
      <c r="B92" s="19">
        <v>3</v>
      </c>
    </row>
    <row r="93" spans="1:2" ht="61.5">
      <c r="A93" s="24" t="s">
        <v>274</v>
      </c>
      <c r="B93" s="19">
        <v>3</v>
      </c>
    </row>
    <row r="94" spans="1:2" ht="30.75">
      <c r="A94" s="24" t="s">
        <v>275</v>
      </c>
      <c r="B94" s="19">
        <v>3</v>
      </c>
    </row>
    <row r="95" spans="1:2" ht="30.75">
      <c r="A95" s="24" t="s">
        <v>276</v>
      </c>
      <c r="B95" s="19">
        <v>2</v>
      </c>
    </row>
    <row r="96" spans="1:2" ht="30.75">
      <c r="A96" s="24" t="s">
        <v>277</v>
      </c>
      <c r="B96" s="19">
        <v>3</v>
      </c>
    </row>
    <row r="97" spans="1:2" ht="46.5">
      <c r="A97" s="24" t="s">
        <v>278</v>
      </c>
      <c r="B97" s="19">
        <v>3</v>
      </c>
    </row>
    <row r="98" spans="1:2" ht="30.75">
      <c r="A98" s="24" t="s">
        <v>279</v>
      </c>
      <c r="B98" s="19">
        <v>3</v>
      </c>
    </row>
    <row r="99" spans="1:2" ht="30.75">
      <c r="A99" s="24" t="s">
        <v>280</v>
      </c>
      <c r="B99" s="19">
        <v>3</v>
      </c>
    </row>
    <row r="100" spans="1:2" ht="46.5">
      <c r="A100" s="24" t="s">
        <v>281</v>
      </c>
      <c r="B100" s="19">
        <v>3</v>
      </c>
    </row>
    <row r="101" spans="1:2" ht="46.5">
      <c r="A101" s="24" t="s">
        <v>282</v>
      </c>
      <c r="B101" s="19">
        <v>3</v>
      </c>
    </row>
    <row r="102" spans="1:2" ht="30.75">
      <c r="A102" s="24" t="s">
        <v>283</v>
      </c>
      <c r="B102" s="19">
        <v>3</v>
      </c>
    </row>
    <row r="103" spans="1:2" ht="46.5">
      <c r="A103" s="24" t="s">
        <v>284</v>
      </c>
      <c r="B103" s="19">
        <v>3</v>
      </c>
    </row>
    <row r="104" spans="1:2" ht="15">
      <c r="A104" s="16" t="s">
        <v>285</v>
      </c>
      <c r="B104" s="16"/>
    </row>
    <row r="105" spans="1:2" ht="108">
      <c r="A105" s="24" t="s">
        <v>286</v>
      </c>
      <c r="B105" s="19">
        <v>3</v>
      </c>
    </row>
    <row r="106" spans="1:2" ht="30.75">
      <c r="A106" s="24" t="s">
        <v>287</v>
      </c>
      <c r="B106" s="19">
        <v>3</v>
      </c>
    </row>
    <row r="107" spans="1:2" ht="77.25">
      <c r="A107" s="24" t="s">
        <v>288</v>
      </c>
      <c r="B107" s="19">
        <v>3</v>
      </c>
    </row>
    <row r="108" spans="1:2" ht="30.75">
      <c r="A108" s="24" t="s">
        <v>289</v>
      </c>
      <c r="B108" s="19">
        <v>3</v>
      </c>
    </row>
    <row r="109" spans="1:2" ht="30.75">
      <c r="A109" s="24" t="s">
        <v>290</v>
      </c>
      <c r="B109" s="19">
        <v>3</v>
      </c>
    </row>
    <row r="110" spans="1:2" ht="30.75">
      <c r="A110" s="24" t="s">
        <v>291</v>
      </c>
      <c r="B110" s="19">
        <v>2</v>
      </c>
    </row>
    <row r="111" spans="1:2" ht="30.75">
      <c r="A111" s="24" t="s">
        <v>292</v>
      </c>
      <c r="B111" s="19">
        <v>3</v>
      </c>
    </row>
    <row r="112" spans="1:2" ht="46.5">
      <c r="A112" s="24" t="s">
        <v>293</v>
      </c>
      <c r="B112" s="19">
        <v>3</v>
      </c>
    </row>
    <row r="113" spans="1:2" ht="30.75">
      <c r="A113" s="24" t="s">
        <v>294</v>
      </c>
      <c r="B113" s="19">
        <v>3</v>
      </c>
    </row>
    <row r="114" spans="1:2" ht="46.5">
      <c r="A114" s="24" t="s">
        <v>295</v>
      </c>
      <c r="B114" s="19">
        <v>3</v>
      </c>
    </row>
    <row r="115" spans="1:2" ht="15">
      <c r="A115" s="24" t="s">
        <v>296</v>
      </c>
      <c r="B115" s="19">
        <v>3</v>
      </c>
    </row>
    <row r="116" spans="1:2" ht="15">
      <c r="A116" s="24" t="s">
        <v>297</v>
      </c>
      <c r="B116" s="19">
        <v>3</v>
      </c>
    </row>
    <row r="117" spans="1:2" ht="15">
      <c r="A117" s="24" t="s">
        <v>298</v>
      </c>
      <c r="B117" s="19">
        <v>3</v>
      </c>
    </row>
    <row r="118" spans="1:2" ht="46.5">
      <c r="A118" s="24" t="s">
        <v>299</v>
      </c>
      <c r="B118" s="19">
        <v>3</v>
      </c>
    </row>
    <row r="119" spans="1:2" ht="30.75">
      <c r="A119" s="24" t="s">
        <v>300</v>
      </c>
      <c r="B119" s="19">
        <v>3</v>
      </c>
    </row>
    <row r="120" spans="1:2" ht="30.75">
      <c r="A120" s="24" t="s">
        <v>301</v>
      </c>
      <c r="B120" s="19">
        <v>3</v>
      </c>
    </row>
    <row r="121" spans="1:2" ht="30.75">
      <c r="A121" s="24" t="s">
        <v>302</v>
      </c>
      <c r="B121" s="19">
        <v>3</v>
      </c>
    </row>
    <row r="122" spans="1:2" ht="46.5">
      <c r="A122" s="24" t="s">
        <v>303</v>
      </c>
      <c r="B122" s="19">
        <v>3</v>
      </c>
    </row>
    <row r="123" spans="1:2" ht="30.75">
      <c r="A123" s="24" t="s">
        <v>304</v>
      </c>
      <c r="B123" s="19">
        <v>3</v>
      </c>
    </row>
    <row r="124" spans="1:2" ht="30.75">
      <c r="A124" s="24" t="s">
        <v>305</v>
      </c>
      <c r="B124" s="19">
        <v>2</v>
      </c>
    </row>
    <row r="125" spans="1:2" ht="46.5">
      <c r="A125" s="24" t="s">
        <v>306</v>
      </c>
      <c r="B125" s="19">
        <v>3</v>
      </c>
    </row>
    <row r="126" spans="1:2" ht="15">
      <c r="A126" s="16" t="s">
        <v>307</v>
      </c>
      <c r="B126" s="16"/>
    </row>
    <row r="127" spans="1:2" ht="46.5">
      <c r="A127" s="24" t="s">
        <v>308</v>
      </c>
      <c r="B127" s="19">
        <v>3</v>
      </c>
    </row>
    <row r="128" spans="1:2" ht="30.75">
      <c r="A128" s="24" t="s">
        <v>309</v>
      </c>
      <c r="B128" s="19">
        <v>3</v>
      </c>
    </row>
    <row r="129" spans="1:2" ht="30.75">
      <c r="A129" s="24" t="s">
        <v>310</v>
      </c>
      <c r="B129" s="19">
        <v>3</v>
      </c>
    </row>
    <row r="130" spans="1:2" ht="15">
      <c r="A130" s="24" t="s">
        <v>311</v>
      </c>
      <c r="B130" s="19">
        <v>3</v>
      </c>
    </row>
    <row r="131" spans="1:2" ht="61.5">
      <c r="A131" s="24" t="s">
        <v>312</v>
      </c>
      <c r="B131" s="19">
        <v>3</v>
      </c>
    </row>
    <row r="132" spans="1:2" ht="46.5">
      <c r="A132" s="24" t="s">
        <v>313</v>
      </c>
      <c r="B132" s="19">
        <v>2</v>
      </c>
    </row>
    <row r="133" spans="1:2" ht="30.75">
      <c r="A133" s="24" t="s">
        <v>314</v>
      </c>
      <c r="B133" s="19">
        <v>2</v>
      </c>
    </row>
    <row r="134" spans="1:2" ht="30.75">
      <c r="A134" s="24" t="s">
        <v>315</v>
      </c>
      <c r="B134" s="19">
        <v>2</v>
      </c>
    </row>
    <row r="135" spans="1:2" ht="46.5">
      <c r="A135" s="24" t="s">
        <v>316</v>
      </c>
      <c r="B135" s="19">
        <v>2</v>
      </c>
    </row>
    <row r="136" spans="1:2" ht="30.75">
      <c r="A136" s="24" t="s">
        <v>317</v>
      </c>
      <c r="B136" s="19">
        <v>2</v>
      </c>
    </row>
    <row r="137" spans="1:2" ht="46.5">
      <c r="A137" s="24" t="s">
        <v>318</v>
      </c>
      <c r="B137" s="19">
        <v>2</v>
      </c>
    </row>
    <row r="138" spans="1:2" ht="77.25">
      <c r="A138" s="24" t="s">
        <v>319</v>
      </c>
      <c r="B138" s="19">
        <v>2</v>
      </c>
    </row>
    <row r="139" spans="1:2" ht="30">
      <c r="A139" s="23" t="s">
        <v>320</v>
      </c>
      <c r="B139" s="21">
        <f>SUM(B87:B138)/49</f>
        <v>2.795918367346939</v>
      </c>
    </row>
    <row r="140" spans="1:2" ht="34.5">
      <c r="A140" s="12" t="s">
        <v>321</v>
      </c>
      <c r="B140" s="12"/>
    </row>
    <row r="141" spans="1:2" ht="61.5">
      <c r="A141" s="24" t="s">
        <v>322</v>
      </c>
      <c r="B141" s="19">
        <v>3</v>
      </c>
    </row>
    <row r="142" spans="1:2" ht="108">
      <c r="A142" s="24" t="s">
        <v>323</v>
      </c>
      <c r="B142" s="19">
        <v>3</v>
      </c>
    </row>
    <row r="143" spans="1:2" ht="15">
      <c r="A143" s="24" t="s">
        <v>324</v>
      </c>
      <c r="B143" s="19">
        <v>3</v>
      </c>
    </row>
    <row r="144" spans="1:2" ht="77.25">
      <c r="A144" s="24" t="s">
        <v>325</v>
      </c>
      <c r="B144" s="19">
        <v>3</v>
      </c>
    </row>
    <row r="145" spans="1:2" ht="46.5">
      <c r="A145" s="24" t="s">
        <v>326</v>
      </c>
      <c r="B145" s="19">
        <v>3</v>
      </c>
    </row>
    <row r="146" spans="1:2" ht="30">
      <c r="A146" s="23" t="s">
        <v>59</v>
      </c>
      <c r="B146" s="21">
        <f>SUM(B141:B145)/5</f>
        <v>3</v>
      </c>
    </row>
    <row r="147" spans="1:2" ht="34.5">
      <c r="A147" s="12" t="s">
        <v>327</v>
      </c>
      <c r="B147" s="12"/>
    </row>
    <row r="148" spans="1:2" ht="14.25">
      <c r="A148" s="13" t="s">
        <v>50</v>
      </c>
      <c r="B148" s="19"/>
    </row>
    <row r="149" spans="1:2" ht="14.25">
      <c r="A149" s="13"/>
      <c r="B149" s="19"/>
    </row>
    <row r="150" spans="1:2" ht="61.5">
      <c r="A150" s="22" t="s">
        <v>328</v>
      </c>
      <c r="B150" s="19">
        <v>2</v>
      </c>
    </row>
    <row r="151" spans="1:2" ht="46.5">
      <c r="A151" s="22" t="s">
        <v>329</v>
      </c>
      <c r="B151" s="19">
        <v>2</v>
      </c>
    </row>
    <row r="152" spans="1:2" ht="30.75">
      <c r="A152" s="22" t="s">
        <v>330</v>
      </c>
      <c r="B152" s="19">
        <v>2</v>
      </c>
    </row>
    <row r="153" spans="1:2" ht="30.75">
      <c r="A153" s="22" t="s">
        <v>331</v>
      </c>
      <c r="B153" s="19">
        <v>2</v>
      </c>
    </row>
    <row r="154" spans="1:2" ht="30.75">
      <c r="A154" s="22" t="s">
        <v>332</v>
      </c>
      <c r="B154" s="19">
        <v>2</v>
      </c>
    </row>
    <row r="155" spans="1:2" ht="30.75">
      <c r="A155" s="22" t="s">
        <v>333</v>
      </c>
      <c r="B155" s="19">
        <v>2</v>
      </c>
    </row>
    <row r="156" spans="1:2" ht="15">
      <c r="A156" s="22" t="s">
        <v>334</v>
      </c>
      <c r="B156" s="19">
        <v>3</v>
      </c>
    </row>
    <row r="157" spans="1:2" ht="15">
      <c r="A157" s="22" t="s">
        <v>335</v>
      </c>
      <c r="B157" s="19">
        <v>2</v>
      </c>
    </row>
    <row r="158" spans="1:2" ht="30.75">
      <c r="A158" s="22" t="s">
        <v>336</v>
      </c>
      <c r="B158" s="19">
        <v>2</v>
      </c>
    </row>
    <row r="159" spans="1:2" ht="30.75">
      <c r="A159" s="22" t="s">
        <v>337</v>
      </c>
      <c r="B159" s="19">
        <v>2</v>
      </c>
    </row>
    <row r="160" spans="1:2" ht="15">
      <c r="A160" s="22" t="s">
        <v>338</v>
      </c>
      <c r="B160" s="19">
        <v>1</v>
      </c>
    </row>
    <row r="161" spans="1:2" ht="15">
      <c r="A161" s="22" t="s">
        <v>339</v>
      </c>
      <c r="B161" s="19">
        <v>2</v>
      </c>
    </row>
    <row r="162" spans="1:2" ht="30.75">
      <c r="A162" s="22" t="s">
        <v>340</v>
      </c>
      <c r="B162" s="19">
        <v>3</v>
      </c>
    </row>
    <row r="163" spans="1:2" ht="30.75">
      <c r="A163" s="22" t="s">
        <v>341</v>
      </c>
      <c r="B163" s="19">
        <v>3</v>
      </c>
    </row>
    <row r="164" spans="1:2" ht="15">
      <c r="A164" s="22" t="s">
        <v>342</v>
      </c>
      <c r="B164" s="19">
        <v>3</v>
      </c>
    </row>
    <row r="165" spans="1:2" ht="15">
      <c r="A165" s="22" t="s">
        <v>343</v>
      </c>
      <c r="B165" s="19">
        <v>2</v>
      </c>
    </row>
    <row r="166" spans="1:2" ht="15">
      <c r="A166" s="22" t="s">
        <v>344</v>
      </c>
      <c r="B166" s="19">
        <v>2</v>
      </c>
    </row>
    <row r="167" spans="1:2" ht="30.75">
      <c r="A167" s="22" t="s">
        <v>345</v>
      </c>
      <c r="B167" s="19">
        <v>2</v>
      </c>
    </row>
    <row r="168" spans="1:2" ht="46.5">
      <c r="A168" s="22" t="s">
        <v>346</v>
      </c>
      <c r="B168" s="19">
        <v>3</v>
      </c>
    </row>
    <row r="169" spans="1:2" ht="30.75">
      <c r="A169" s="22" t="s">
        <v>347</v>
      </c>
      <c r="B169" s="19">
        <v>3</v>
      </c>
    </row>
    <row r="170" spans="1:2" ht="61.5">
      <c r="A170" s="22" t="s">
        <v>348</v>
      </c>
      <c r="B170" s="19">
        <v>3</v>
      </c>
    </row>
    <row r="171" spans="1:2" ht="30">
      <c r="A171" s="23" t="s">
        <v>349</v>
      </c>
      <c r="B171" s="21">
        <f>SUM(B150:B170)</f>
        <v>48</v>
      </c>
    </row>
    <row r="172" spans="1:2" ht="17.25">
      <c r="A172" s="12" t="s">
        <v>350</v>
      </c>
      <c r="B172" s="12"/>
    </row>
    <row r="173" spans="1:2" ht="14.25">
      <c r="A173" s="13" t="s">
        <v>50</v>
      </c>
      <c r="B173" s="19"/>
    </row>
    <row r="174" spans="1:2" ht="14.25">
      <c r="A174" s="13"/>
      <c r="B174" s="19"/>
    </row>
    <row r="175" spans="1:2" ht="30.75">
      <c r="A175" s="22" t="s">
        <v>351</v>
      </c>
      <c r="B175" s="19">
        <v>3</v>
      </c>
    </row>
    <row r="176" spans="1:2" ht="30.75">
      <c r="A176" s="22" t="s">
        <v>352</v>
      </c>
      <c r="B176" s="19">
        <v>3</v>
      </c>
    </row>
    <row r="177" spans="1:2" ht="30.75">
      <c r="A177" s="22" t="s">
        <v>353</v>
      </c>
      <c r="B177" s="19">
        <v>3</v>
      </c>
    </row>
    <row r="178" spans="1:2" ht="46.5">
      <c r="A178" s="22" t="s">
        <v>354</v>
      </c>
      <c r="B178" s="19">
        <v>3</v>
      </c>
    </row>
    <row r="179" spans="1:2" ht="30.75">
      <c r="A179" s="22" t="s">
        <v>355</v>
      </c>
      <c r="B179" s="19">
        <v>3</v>
      </c>
    </row>
    <row r="180" spans="1:2" ht="15">
      <c r="A180" s="22" t="s">
        <v>356</v>
      </c>
      <c r="B180" s="19">
        <v>3</v>
      </c>
    </row>
    <row r="181" spans="1:2" ht="15">
      <c r="A181" s="22" t="s">
        <v>357</v>
      </c>
      <c r="B181" s="19">
        <v>3</v>
      </c>
    </row>
    <row r="182" spans="1:2" ht="15">
      <c r="A182" s="22" t="s">
        <v>358</v>
      </c>
      <c r="B182" s="19">
        <v>2</v>
      </c>
    </row>
    <row r="183" spans="1:2" ht="15">
      <c r="A183" s="22" t="s">
        <v>359</v>
      </c>
      <c r="B183" s="19" t="s">
        <v>372</v>
      </c>
    </row>
    <row r="184" spans="1:2" ht="61.5">
      <c r="A184" s="22" t="s">
        <v>360</v>
      </c>
      <c r="B184" s="19">
        <v>3</v>
      </c>
    </row>
    <row r="185" spans="1:2" ht="30">
      <c r="A185" s="23" t="s">
        <v>134</v>
      </c>
      <c r="B185" s="21">
        <f>SUM(B175:B184)/10</f>
        <v>2.6</v>
      </c>
    </row>
    <row r="186" spans="1:2" ht="17.25">
      <c r="A186" s="12" t="s">
        <v>361</v>
      </c>
      <c r="B186" s="12"/>
    </row>
    <row r="187" spans="1:2" ht="14.25">
      <c r="A187" s="13" t="s">
        <v>50</v>
      </c>
      <c r="B187" s="19"/>
    </row>
    <row r="188" spans="1:2" ht="14.25">
      <c r="A188" s="13"/>
      <c r="B188" s="19"/>
    </row>
    <row r="189" spans="1:2" ht="46.5">
      <c r="A189" s="22" t="s">
        <v>362</v>
      </c>
      <c r="B189" s="19">
        <v>3</v>
      </c>
    </row>
    <row r="190" spans="1:2" ht="46.5">
      <c r="A190" s="22" t="s">
        <v>363</v>
      </c>
      <c r="B190" s="19">
        <v>3</v>
      </c>
    </row>
    <row r="191" spans="1:2" ht="46.5">
      <c r="A191" s="22" t="s">
        <v>364</v>
      </c>
      <c r="B191" s="19">
        <v>3</v>
      </c>
    </row>
    <row r="192" spans="1:2" ht="15">
      <c r="A192" s="22" t="s">
        <v>365</v>
      </c>
      <c r="B192" s="19">
        <v>3</v>
      </c>
    </row>
    <row r="193" spans="1:2" ht="77.25">
      <c r="A193" s="22" t="s">
        <v>366</v>
      </c>
      <c r="B193" s="19">
        <v>3</v>
      </c>
    </row>
    <row r="194" spans="1:2" ht="30">
      <c r="A194" s="23" t="s">
        <v>59</v>
      </c>
      <c r="B194" s="21">
        <f>SUM(B189:B193)</f>
        <v>15</v>
      </c>
    </row>
  </sheetData>
  <sheetProtection/>
  <mergeCells count="12">
    <mergeCell ref="A1:B1"/>
    <mergeCell ref="A3:B3"/>
    <mergeCell ref="A4:B4"/>
    <mergeCell ref="A8:B8"/>
    <mergeCell ref="A10:A11"/>
    <mergeCell ref="A34:A35"/>
    <mergeCell ref="A53:A54"/>
    <mergeCell ref="A70:A71"/>
    <mergeCell ref="A85:A86"/>
    <mergeCell ref="A148:A149"/>
    <mergeCell ref="A173:A174"/>
    <mergeCell ref="A187:A188"/>
  </mergeCells>
  <printOptions/>
  <pageMargins left="0.7" right="0.7" top="0.75" bottom="0.75" header="0.3" footer="0.3"/>
  <pageSetup horizontalDpi="600" verticalDpi="600" orientation="portrait" paperSize="9" scale="66"/>
  <rowBreaks count="8" manualBreakCount="8">
    <brk id="32" max="3" man="1"/>
    <brk id="51" max="255" man="1"/>
    <brk id="68" max="255" man="1"/>
    <brk id="83" max="255" man="1"/>
    <brk id="139" max="255" man="1"/>
    <brk id="146" max="255" man="1"/>
    <brk id="171" max="255" man="1"/>
    <brk id="18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194"/>
  <sheetViews>
    <sheetView view="pageBreakPreview" zoomScaleSheetLayoutView="100" workbookViewId="0" topLeftCell="A48">
      <selection activeCell="B48" sqref="B48"/>
    </sheetView>
  </sheetViews>
  <sheetFormatPr defaultColWidth="8.7109375" defaultRowHeight="15"/>
  <cols>
    <col min="1" max="1" width="87.28125" style="0" customWidth="1"/>
    <col min="2" max="2" width="45.28125" style="0" customWidth="1"/>
  </cols>
  <sheetData>
    <row r="1" spans="1:2" ht="18">
      <c r="A1" s="1" t="s">
        <v>46</v>
      </c>
      <c r="B1" s="1"/>
    </row>
    <row r="2" ht="14.25">
      <c r="A2" s="2"/>
    </row>
    <row r="3" spans="1:2" ht="18" customHeight="1">
      <c r="A3" s="1" t="s">
        <v>47</v>
      </c>
      <c r="B3" s="1"/>
    </row>
    <row r="4" spans="1:2" ht="22.5">
      <c r="A4" s="3" t="s">
        <v>48</v>
      </c>
      <c r="B4" s="3"/>
    </row>
    <row r="5" spans="1:2" ht="25.5">
      <c r="A5" s="4" t="s">
        <v>373</v>
      </c>
      <c r="B5" s="5"/>
    </row>
    <row r="6" spans="1:2" ht="25.5">
      <c r="A6" s="6" t="s">
        <v>368</v>
      </c>
      <c r="B6" s="7"/>
    </row>
    <row r="7" spans="1:2" ht="25.5">
      <c r="A7" s="8" t="s">
        <v>374</v>
      </c>
      <c r="B7" s="9"/>
    </row>
    <row r="8" spans="1:2" ht="17.25" customHeight="1">
      <c r="A8" s="10" t="s">
        <v>199</v>
      </c>
      <c r="B8" s="11"/>
    </row>
    <row r="9" spans="1:2" ht="17.25">
      <c r="A9" s="12" t="s">
        <v>200</v>
      </c>
      <c r="B9" s="12"/>
    </row>
    <row r="10" spans="1:2" ht="18">
      <c r="A10" s="13" t="s">
        <v>50</v>
      </c>
      <c r="B10" s="14" t="s">
        <v>51</v>
      </c>
    </row>
    <row r="11" spans="1:2" ht="77.25">
      <c r="A11" s="13"/>
      <c r="B11" s="15" t="s">
        <v>201</v>
      </c>
    </row>
    <row r="12" spans="1:2" ht="15">
      <c r="A12" s="16" t="s">
        <v>202</v>
      </c>
      <c r="B12" s="17"/>
    </row>
    <row r="13" spans="1:2" ht="46.5">
      <c r="A13" s="18" t="s">
        <v>203</v>
      </c>
      <c r="B13" s="19">
        <v>3</v>
      </c>
    </row>
    <row r="14" spans="1:2" ht="46.5">
      <c r="A14" s="18" t="s">
        <v>204</v>
      </c>
      <c r="B14" s="19">
        <v>3</v>
      </c>
    </row>
    <row r="15" spans="1:2" ht="46.5">
      <c r="A15" s="18" t="s">
        <v>205</v>
      </c>
      <c r="B15" s="19">
        <v>3</v>
      </c>
    </row>
    <row r="16" spans="1:2" ht="15">
      <c r="A16" s="16" t="s">
        <v>206</v>
      </c>
      <c r="B16" s="17"/>
    </row>
    <row r="17" spans="1:2" ht="30.75">
      <c r="A17" s="18" t="s">
        <v>207</v>
      </c>
      <c r="B17" s="19">
        <v>3</v>
      </c>
    </row>
    <row r="18" spans="1:2" ht="30.75">
      <c r="A18" s="18" t="s">
        <v>208</v>
      </c>
      <c r="B18" s="19">
        <v>3</v>
      </c>
    </row>
    <row r="19" spans="1:2" ht="46.5">
      <c r="A19" s="18" t="s">
        <v>209</v>
      </c>
      <c r="B19" s="19">
        <v>3</v>
      </c>
    </row>
    <row r="20" spans="1:2" ht="46.5">
      <c r="A20" s="18" t="s">
        <v>210</v>
      </c>
      <c r="B20" s="19">
        <v>3</v>
      </c>
    </row>
    <row r="21" spans="1:2" ht="46.5">
      <c r="A21" s="18" t="s">
        <v>211</v>
      </c>
      <c r="B21" s="19">
        <v>3</v>
      </c>
    </row>
    <row r="22" spans="1:2" ht="46.5">
      <c r="A22" s="18" t="s">
        <v>212</v>
      </c>
      <c r="B22" s="19">
        <v>3</v>
      </c>
    </row>
    <row r="23" spans="1:2" ht="15">
      <c r="A23" s="18" t="s">
        <v>213</v>
      </c>
      <c r="B23" s="19">
        <v>2</v>
      </c>
    </row>
    <row r="24" spans="1:2" ht="15">
      <c r="A24" s="18" t="s">
        <v>214</v>
      </c>
      <c r="B24" s="19">
        <v>3</v>
      </c>
    </row>
    <row r="25" spans="1:2" ht="15">
      <c r="A25" s="16" t="s">
        <v>215</v>
      </c>
      <c r="B25" s="17"/>
    </row>
    <row r="26" spans="1:2" ht="61.5">
      <c r="A26" s="18" t="s">
        <v>216</v>
      </c>
      <c r="B26" s="19">
        <v>3</v>
      </c>
    </row>
    <row r="27" spans="1:2" ht="61.5">
      <c r="A27" s="18" t="s">
        <v>217</v>
      </c>
      <c r="B27" s="19">
        <v>3</v>
      </c>
    </row>
    <row r="28" spans="1:2" ht="46.5">
      <c r="A28" s="18" t="s">
        <v>218</v>
      </c>
      <c r="B28" s="19">
        <v>2</v>
      </c>
    </row>
    <row r="29" spans="1:2" ht="30.75">
      <c r="A29" s="18" t="s">
        <v>219</v>
      </c>
      <c r="B29" s="19">
        <v>2</v>
      </c>
    </row>
    <row r="30" spans="1:2" ht="30.75">
      <c r="A30" s="18" t="s">
        <v>220</v>
      </c>
      <c r="B30" s="19">
        <v>2</v>
      </c>
    </row>
    <row r="31" spans="1:2" ht="30.75">
      <c r="A31" s="18" t="s">
        <v>221</v>
      </c>
      <c r="B31" s="19">
        <v>2</v>
      </c>
    </row>
    <row r="32" spans="1:2" ht="30">
      <c r="A32" s="20" t="s">
        <v>222</v>
      </c>
      <c r="B32" s="21">
        <f>SUM(B13:B31)/17</f>
        <v>2.7058823529411766</v>
      </c>
    </row>
    <row r="33" spans="1:2" ht="17.25">
      <c r="A33" s="12" t="s">
        <v>223</v>
      </c>
      <c r="B33" s="12"/>
    </row>
    <row r="34" spans="1:2" ht="14.25">
      <c r="A34" s="13" t="s">
        <v>50</v>
      </c>
      <c r="B34" s="19"/>
    </row>
    <row r="35" spans="1:2" ht="14.25">
      <c r="A35" s="13"/>
      <c r="B35" s="19"/>
    </row>
    <row r="36" spans="1:2" ht="61.5">
      <c r="A36" s="22" t="s">
        <v>224</v>
      </c>
      <c r="B36" s="19">
        <v>3</v>
      </c>
    </row>
    <row r="37" spans="1:2" ht="46.5">
      <c r="A37" s="22" t="s">
        <v>225</v>
      </c>
      <c r="B37" s="19">
        <v>3</v>
      </c>
    </row>
    <row r="38" spans="1:2" ht="30.75">
      <c r="A38" s="22" t="s">
        <v>226</v>
      </c>
      <c r="B38" s="19">
        <v>3</v>
      </c>
    </row>
    <row r="39" spans="1:2" ht="30.75">
      <c r="A39" s="22" t="s">
        <v>227</v>
      </c>
      <c r="B39" s="19">
        <v>3</v>
      </c>
    </row>
    <row r="40" spans="1:2" ht="46.5">
      <c r="A40" s="22" t="s">
        <v>228</v>
      </c>
      <c r="B40" s="19">
        <v>3</v>
      </c>
    </row>
    <row r="41" spans="1:2" ht="46.5">
      <c r="A41" s="22" t="s">
        <v>229</v>
      </c>
      <c r="B41" s="19">
        <v>3</v>
      </c>
    </row>
    <row r="42" spans="1:2" ht="46.5">
      <c r="A42" s="22" t="s">
        <v>230</v>
      </c>
      <c r="B42" s="19">
        <v>3</v>
      </c>
    </row>
    <row r="43" spans="1:2" ht="46.5">
      <c r="A43" s="22" t="s">
        <v>231</v>
      </c>
      <c r="B43" s="19">
        <v>3</v>
      </c>
    </row>
    <row r="44" spans="1:2" ht="30.75">
      <c r="A44" s="22" t="s">
        <v>232</v>
      </c>
      <c r="B44" s="19">
        <v>2</v>
      </c>
    </row>
    <row r="45" spans="1:2" ht="46.5">
      <c r="A45" s="22" t="s">
        <v>233</v>
      </c>
      <c r="B45" s="19">
        <v>3</v>
      </c>
    </row>
    <row r="46" spans="1:2" ht="30.75">
      <c r="A46" s="22" t="s">
        <v>234</v>
      </c>
      <c r="B46" s="19">
        <v>2</v>
      </c>
    </row>
    <row r="47" spans="1:2" ht="61.5">
      <c r="A47" s="22" t="s">
        <v>235</v>
      </c>
      <c r="B47" s="19">
        <v>3</v>
      </c>
    </row>
    <row r="48" spans="1:2" ht="46.5">
      <c r="A48" s="22" t="s">
        <v>236</v>
      </c>
      <c r="B48" s="19">
        <v>2</v>
      </c>
    </row>
    <row r="49" spans="1:2" ht="30.75">
      <c r="A49" s="22" t="s">
        <v>237</v>
      </c>
      <c r="B49" s="19">
        <v>2</v>
      </c>
    </row>
    <row r="50" spans="1:2" ht="15">
      <c r="A50" s="22" t="s">
        <v>238</v>
      </c>
      <c r="B50" s="19">
        <v>3</v>
      </c>
    </row>
    <row r="51" spans="1:2" ht="30">
      <c r="A51" s="23" t="s">
        <v>239</v>
      </c>
      <c r="B51" s="21">
        <f>SUM(B36:B50)/15</f>
        <v>2.7333333333333334</v>
      </c>
    </row>
    <row r="52" spans="1:2" ht="17.25">
      <c r="A52" s="12" t="s">
        <v>240</v>
      </c>
      <c r="B52" s="12"/>
    </row>
    <row r="53" spans="1:2" ht="14.25">
      <c r="A53" s="13" t="s">
        <v>50</v>
      </c>
      <c r="B53" s="19"/>
    </row>
    <row r="54" spans="1:2" ht="14.25">
      <c r="A54" s="13"/>
      <c r="B54" s="19"/>
    </row>
    <row r="55" spans="1:2" ht="46.5">
      <c r="A55" s="22" t="s">
        <v>241</v>
      </c>
      <c r="B55" s="19">
        <v>3</v>
      </c>
    </row>
    <row r="56" spans="1:2" ht="46.5">
      <c r="A56" s="22" t="s">
        <v>242</v>
      </c>
      <c r="B56" s="19">
        <v>3</v>
      </c>
    </row>
    <row r="57" spans="1:2" ht="15">
      <c r="A57" s="22" t="s">
        <v>243</v>
      </c>
      <c r="B57" s="19">
        <v>3</v>
      </c>
    </row>
    <row r="58" spans="1:2" ht="30.75">
      <c r="A58" s="22" t="s">
        <v>244</v>
      </c>
      <c r="B58" s="19">
        <v>3</v>
      </c>
    </row>
    <row r="59" spans="1:2" ht="46.5">
      <c r="A59" s="22" t="s">
        <v>245</v>
      </c>
      <c r="B59" s="19">
        <v>3</v>
      </c>
    </row>
    <row r="60" spans="1:2" ht="30.75">
      <c r="A60" s="22" t="s">
        <v>246</v>
      </c>
      <c r="B60" s="19">
        <v>3</v>
      </c>
    </row>
    <row r="61" spans="1:2" ht="30.75">
      <c r="A61" s="22" t="s">
        <v>247</v>
      </c>
      <c r="B61" s="19">
        <v>3</v>
      </c>
    </row>
    <row r="62" spans="1:2" ht="30.75">
      <c r="A62" s="22" t="s">
        <v>248</v>
      </c>
      <c r="B62" s="19">
        <v>3</v>
      </c>
    </row>
    <row r="63" spans="1:2" ht="30.75">
      <c r="A63" s="22" t="s">
        <v>249</v>
      </c>
      <c r="B63" s="19">
        <v>3</v>
      </c>
    </row>
    <row r="64" spans="1:2" ht="46.5">
      <c r="A64" s="24" t="s">
        <v>250</v>
      </c>
      <c r="B64" s="19">
        <v>3</v>
      </c>
    </row>
    <row r="65" spans="1:2" ht="46.5">
      <c r="A65" s="22" t="s">
        <v>251</v>
      </c>
      <c r="B65" s="19">
        <v>3</v>
      </c>
    </row>
    <row r="66" spans="1:2" ht="61.5">
      <c r="A66" s="22" t="s">
        <v>252</v>
      </c>
      <c r="B66" s="19">
        <v>3</v>
      </c>
    </row>
    <row r="67" spans="1:2" ht="15">
      <c r="A67" s="22" t="s">
        <v>253</v>
      </c>
      <c r="B67" s="19">
        <v>3</v>
      </c>
    </row>
    <row r="68" spans="1:2" ht="30">
      <c r="A68" s="23" t="s">
        <v>254</v>
      </c>
      <c r="B68" s="21">
        <f>SUM(B55:B67)/13</f>
        <v>3</v>
      </c>
    </row>
    <row r="69" spans="1:2" ht="17.25">
      <c r="A69" s="12" t="s">
        <v>255</v>
      </c>
      <c r="B69" s="12"/>
    </row>
    <row r="70" spans="1:2" ht="14.25">
      <c r="A70" s="13" t="s">
        <v>50</v>
      </c>
      <c r="B70" s="19"/>
    </row>
    <row r="71" spans="1:2" ht="14.25">
      <c r="A71" s="13"/>
      <c r="B71" s="19"/>
    </row>
    <row r="72" spans="1:2" ht="46.5">
      <c r="A72" s="22" t="s">
        <v>256</v>
      </c>
      <c r="B72" s="19">
        <v>3</v>
      </c>
    </row>
    <row r="73" spans="1:2" ht="30.75">
      <c r="A73" s="22" t="s">
        <v>257</v>
      </c>
      <c r="B73" s="19">
        <v>3</v>
      </c>
    </row>
    <row r="74" spans="1:2" ht="61.5">
      <c r="A74" s="22" t="s">
        <v>258</v>
      </c>
      <c r="B74" s="19">
        <v>3</v>
      </c>
    </row>
    <row r="75" spans="1:2" ht="46.5">
      <c r="A75" s="22" t="s">
        <v>259</v>
      </c>
      <c r="B75" s="19">
        <v>3</v>
      </c>
    </row>
    <row r="76" spans="1:2" ht="77.25">
      <c r="A76" s="22" t="s">
        <v>260</v>
      </c>
      <c r="B76" s="19">
        <v>3</v>
      </c>
    </row>
    <row r="77" spans="1:2" ht="46.5">
      <c r="A77" s="22" t="s">
        <v>261</v>
      </c>
      <c r="B77" s="19">
        <v>3</v>
      </c>
    </row>
    <row r="78" spans="1:2" ht="30.75">
      <c r="A78" s="22" t="s">
        <v>262</v>
      </c>
      <c r="B78" s="19">
        <v>3</v>
      </c>
    </row>
    <row r="79" spans="1:2" ht="46.5">
      <c r="A79" s="22" t="s">
        <v>263</v>
      </c>
      <c r="B79" s="19">
        <v>3</v>
      </c>
    </row>
    <row r="80" spans="1:2" ht="30.75">
      <c r="A80" s="22" t="s">
        <v>264</v>
      </c>
      <c r="B80" s="19">
        <v>3</v>
      </c>
    </row>
    <row r="81" spans="1:2" ht="46.5">
      <c r="A81" s="22" t="s">
        <v>265</v>
      </c>
      <c r="B81" s="19">
        <v>2</v>
      </c>
    </row>
    <row r="82" spans="1:2" ht="30.75">
      <c r="A82" s="22" t="s">
        <v>266</v>
      </c>
      <c r="B82" s="19">
        <v>3</v>
      </c>
    </row>
    <row r="83" spans="1:2" ht="30">
      <c r="A83" s="23" t="s">
        <v>195</v>
      </c>
      <c r="B83" s="21">
        <f>SUM(B72:B82)/11</f>
        <v>2.909090909090909</v>
      </c>
    </row>
    <row r="84" spans="1:2" ht="17.25">
      <c r="A84" s="12" t="s">
        <v>267</v>
      </c>
      <c r="B84" s="12"/>
    </row>
    <row r="85" spans="1:2" ht="14.25">
      <c r="A85" s="13" t="s">
        <v>50</v>
      </c>
      <c r="B85" s="19"/>
    </row>
    <row r="86" spans="1:2" ht="14.25">
      <c r="A86" s="13"/>
      <c r="B86" s="19"/>
    </row>
    <row r="87" spans="1:2" ht="15">
      <c r="A87" s="16" t="s">
        <v>268</v>
      </c>
      <c r="B87" s="16"/>
    </row>
    <row r="88" spans="1:2" ht="61.5">
      <c r="A88" s="24" t="s">
        <v>269</v>
      </c>
      <c r="B88" s="19">
        <v>3</v>
      </c>
    </row>
    <row r="89" spans="1:2" ht="30.75">
      <c r="A89" s="24" t="s">
        <v>270</v>
      </c>
      <c r="B89" s="19">
        <v>3</v>
      </c>
    </row>
    <row r="90" spans="1:2" ht="30.75">
      <c r="A90" s="24" t="s">
        <v>271</v>
      </c>
      <c r="B90" s="19">
        <v>3</v>
      </c>
    </row>
    <row r="91" spans="1:2" ht="15">
      <c r="A91" s="24" t="s">
        <v>272</v>
      </c>
      <c r="B91" s="19">
        <v>3</v>
      </c>
    </row>
    <row r="92" spans="1:2" ht="15">
      <c r="A92" s="24" t="s">
        <v>273</v>
      </c>
      <c r="B92" s="19">
        <v>3</v>
      </c>
    </row>
    <row r="93" spans="1:2" ht="61.5">
      <c r="A93" s="24" t="s">
        <v>274</v>
      </c>
      <c r="B93" s="19">
        <v>3</v>
      </c>
    </row>
    <row r="94" spans="1:2" ht="30.75">
      <c r="A94" s="24" t="s">
        <v>275</v>
      </c>
      <c r="B94" s="19">
        <v>3</v>
      </c>
    </row>
    <row r="95" spans="1:2" ht="30.75">
      <c r="A95" s="24" t="s">
        <v>276</v>
      </c>
      <c r="B95" s="19">
        <v>3</v>
      </c>
    </row>
    <row r="96" spans="1:2" ht="30.75">
      <c r="A96" s="24" t="s">
        <v>277</v>
      </c>
      <c r="B96" s="19">
        <v>2</v>
      </c>
    </row>
    <row r="97" spans="1:2" ht="46.5">
      <c r="A97" s="24" t="s">
        <v>278</v>
      </c>
      <c r="B97" s="19">
        <v>2</v>
      </c>
    </row>
    <row r="98" spans="1:2" ht="30.75">
      <c r="A98" s="24" t="s">
        <v>279</v>
      </c>
      <c r="B98" s="19">
        <v>2</v>
      </c>
    </row>
    <row r="99" spans="1:2" ht="30.75">
      <c r="A99" s="24" t="s">
        <v>280</v>
      </c>
      <c r="B99" s="19">
        <v>3</v>
      </c>
    </row>
    <row r="100" spans="1:2" ht="46.5">
      <c r="A100" s="24" t="s">
        <v>281</v>
      </c>
      <c r="B100" s="19">
        <v>3</v>
      </c>
    </row>
    <row r="101" spans="1:2" ht="46.5">
      <c r="A101" s="24" t="s">
        <v>282</v>
      </c>
      <c r="B101" s="19">
        <v>3</v>
      </c>
    </row>
    <row r="102" spans="1:2" ht="30.75">
      <c r="A102" s="24" t="s">
        <v>283</v>
      </c>
      <c r="B102" s="19">
        <v>3</v>
      </c>
    </row>
    <row r="103" spans="1:2" ht="46.5">
      <c r="A103" s="24" t="s">
        <v>284</v>
      </c>
      <c r="B103" s="19">
        <v>3</v>
      </c>
    </row>
    <row r="104" spans="1:2" ht="15">
      <c r="A104" s="16" t="s">
        <v>285</v>
      </c>
      <c r="B104" s="16"/>
    </row>
    <row r="105" spans="1:2" ht="108">
      <c r="A105" s="24" t="s">
        <v>286</v>
      </c>
      <c r="B105" s="19">
        <v>3</v>
      </c>
    </row>
    <row r="106" spans="1:2" ht="30.75">
      <c r="A106" s="24" t="s">
        <v>287</v>
      </c>
      <c r="B106" s="19">
        <v>3</v>
      </c>
    </row>
    <row r="107" spans="1:2" ht="77.25">
      <c r="A107" s="24" t="s">
        <v>288</v>
      </c>
      <c r="B107" s="19">
        <v>3</v>
      </c>
    </row>
    <row r="108" spans="1:2" ht="30.75">
      <c r="A108" s="24" t="s">
        <v>289</v>
      </c>
      <c r="B108" s="19">
        <v>3</v>
      </c>
    </row>
    <row r="109" spans="1:2" ht="30.75">
      <c r="A109" s="24" t="s">
        <v>290</v>
      </c>
      <c r="B109" s="19">
        <v>3</v>
      </c>
    </row>
    <row r="110" spans="1:2" ht="30.75">
      <c r="A110" s="24" t="s">
        <v>291</v>
      </c>
      <c r="B110" s="19">
        <v>3</v>
      </c>
    </row>
    <row r="111" spans="1:2" ht="30.75">
      <c r="A111" s="24" t="s">
        <v>292</v>
      </c>
      <c r="B111" s="19">
        <v>3</v>
      </c>
    </row>
    <row r="112" spans="1:2" ht="46.5">
      <c r="A112" s="24" t="s">
        <v>293</v>
      </c>
      <c r="B112" s="19">
        <v>3</v>
      </c>
    </row>
    <row r="113" spans="1:2" ht="30.75">
      <c r="A113" s="24" t="s">
        <v>294</v>
      </c>
      <c r="B113" s="19">
        <v>3</v>
      </c>
    </row>
    <row r="114" spans="1:2" ht="46.5">
      <c r="A114" s="24" t="s">
        <v>295</v>
      </c>
      <c r="B114" s="19">
        <v>3</v>
      </c>
    </row>
    <row r="115" spans="1:2" ht="15">
      <c r="A115" s="24" t="s">
        <v>296</v>
      </c>
      <c r="B115" s="19">
        <v>3</v>
      </c>
    </row>
    <row r="116" spans="1:2" ht="15">
      <c r="A116" s="24" t="s">
        <v>297</v>
      </c>
      <c r="B116" s="19">
        <v>3</v>
      </c>
    </row>
    <row r="117" spans="1:2" ht="15">
      <c r="A117" s="24" t="s">
        <v>298</v>
      </c>
      <c r="B117" s="19">
        <v>3</v>
      </c>
    </row>
    <row r="118" spans="1:2" ht="46.5">
      <c r="A118" s="24" t="s">
        <v>299</v>
      </c>
      <c r="B118" s="19">
        <v>2</v>
      </c>
    </row>
    <row r="119" spans="1:2" ht="30.75">
      <c r="A119" s="24" t="s">
        <v>300</v>
      </c>
      <c r="B119" s="19">
        <v>3</v>
      </c>
    </row>
    <row r="120" spans="1:2" ht="30.75">
      <c r="A120" s="24" t="s">
        <v>301</v>
      </c>
      <c r="B120" s="19">
        <v>3</v>
      </c>
    </row>
    <row r="121" spans="1:2" ht="30.75">
      <c r="A121" s="24" t="s">
        <v>302</v>
      </c>
      <c r="B121" s="19">
        <v>3</v>
      </c>
    </row>
    <row r="122" spans="1:2" ht="46.5">
      <c r="A122" s="24" t="s">
        <v>303</v>
      </c>
      <c r="B122" s="19">
        <v>3</v>
      </c>
    </row>
    <row r="123" spans="1:2" ht="30.75">
      <c r="A123" s="24" t="s">
        <v>304</v>
      </c>
      <c r="B123" s="19">
        <v>3</v>
      </c>
    </row>
    <row r="124" spans="1:2" ht="30.75">
      <c r="A124" s="24" t="s">
        <v>305</v>
      </c>
      <c r="B124" s="19">
        <v>3</v>
      </c>
    </row>
    <row r="125" spans="1:2" ht="46.5">
      <c r="A125" s="24" t="s">
        <v>306</v>
      </c>
      <c r="B125" s="19">
        <v>3</v>
      </c>
    </row>
    <row r="126" spans="1:2" ht="15">
      <c r="A126" s="16" t="s">
        <v>307</v>
      </c>
      <c r="B126" s="16"/>
    </row>
    <row r="127" spans="1:2" ht="46.5">
      <c r="A127" s="24" t="s">
        <v>308</v>
      </c>
      <c r="B127" s="19">
        <v>3</v>
      </c>
    </row>
    <row r="128" spans="1:2" ht="30.75">
      <c r="A128" s="24" t="s">
        <v>309</v>
      </c>
      <c r="B128" s="19">
        <v>3</v>
      </c>
    </row>
    <row r="129" spans="1:2" ht="30.75">
      <c r="A129" s="24" t="s">
        <v>310</v>
      </c>
      <c r="B129" s="19">
        <v>2</v>
      </c>
    </row>
    <row r="130" spans="1:2" ht="15">
      <c r="A130" s="24" t="s">
        <v>311</v>
      </c>
      <c r="B130" s="19">
        <v>2</v>
      </c>
    </row>
    <row r="131" spans="1:2" ht="61.5">
      <c r="A131" s="24" t="s">
        <v>312</v>
      </c>
      <c r="B131" s="19">
        <v>3</v>
      </c>
    </row>
    <row r="132" spans="1:2" ht="46.5">
      <c r="A132" s="24" t="s">
        <v>313</v>
      </c>
      <c r="B132" s="19">
        <v>3</v>
      </c>
    </row>
    <row r="133" spans="1:2" ht="30.75">
      <c r="A133" s="24" t="s">
        <v>314</v>
      </c>
      <c r="B133" s="19">
        <v>3</v>
      </c>
    </row>
    <row r="134" spans="1:2" ht="30.75">
      <c r="A134" s="24" t="s">
        <v>315</v>
      </c>
      <c r="B134" s="19">
        <v>2</v>
      </c>
    </row>
    <row r="135" spans="1:2" ht="46.5">
      <c r="A135" s="24" t="s">
        <v>316</v>
      </c>
      <c r="B135" s="19">
        <v>2</v>
      </c>
    </row>
    <row r="136" spans="1:2" ht="30.75">
      <c r="A136" s="24" t="s">
        <v>317</v>
      </c>
      <c r="B136" s="19">
        <v>3</v>
      </c>
    </row>
    <row r="137" spans="1:2" ht="46.5">
      <c r="A137" s="24" t="s">
        <v>318</v>
      </c>
      <c r="B137" s="19">
        <v>3</v>
      </c>
    </row>
    <row r="138" spans="1:2" ht="77.25">
      <c r="A138" s="24" t="s">
        <v>319</v>
      </c>
      <c r="B138" s="19">
        <v>3</v>
      </c>
    </row>
    <row r="139" spans="1:2" ht="30">
      <c r="A139" s="23" t="s">
        <v>320</v>
      </c>
      <c r="B139" s="21">
        <f>SUM(B87:B138)/49</f>
        <v>2.836734693877551</v>
      </c>
    </row>
    <row r="140" spans="1:2" ht="34.5">
      <c r="A140" s="12" t="s">
        <v>321</v>
      </c>
      <c r="B140" s="12"/>
    </row>
    <row r="141" spans="1:2" ht="61.5">
      <c r="A141" s="24" t="s">
        <v>322</v>
      </c>
      <c r="B141" s="19">
        <v>3</v>
      </c>
    </row>
    <row r="142" spans="1:2" ht="108">
      <c r="A142" s="24" t="s">
        <v>323</v>
      </c>
      <c r="B142" s="19">
        <v>3</v>
      </c>
    </row>
    <row r="143" spans="1:2" ht="15">
      <c r="A143" s="24" t="s">
        <v>324</v>
      </c>
      <c r="B143" s="19">
        <v>3</v>
      </c>
    </row>
    <row r="144" spans="1:2" ht="77.25">
      <c r="A144" s="24" t="s">
        <v>325</v>
      </c>
      <c r="B144" s="19">
        <v>3</v>
      </c>
    </row>
    <row r="145" spans="1:2" ht="46.5">
      <c r="A145" s="24" t="s">
        <v>326</v>
      </c>
      <c r="B145" s="19">
        <v>3</v>
      </c>
    </row>
    <row r="146" spans="1:2" ht="30">
      <c r="A146" s="23" t="s">
        <v>59</v>
      </c>
      <c r="B146" s="21">
        <f>SUM(B141:B145)/5</f>
        <v>3</v>
      </c>
    </row>
    <row r="147" spans="1:2" ht="34.5">
      <c r="A147" s="12" t="s">
        <v>327</v>
      </c>
      <c r="B147" s="12"/>
    </row>
    <row r="148" spans="1:2" ht="14.25">
      <c r="A148" s="13" t="s">
        <v>50</v>
      </c>
      <c r="B148" s="19"/>
    </row>
    <row r="149" spans="1:2" ht="14.25">
      <c r="A149" s="13"/>
      <c r="B149" s="19"/>
    </row>
    <row r="150" spans="1:2" ht="61.5">
      <c r="A150" s="22" t="s">
        <v>328</v>
      </c>
      <c r="B150" s="19">
        <v>3</v>
      </c>
    </row>
    <row r="151" spans="1:2" ht="46.5">
      <c r="A151" s="22" t="s">
        <v>329</v>
      </c>
      <c r="B151" s="19">
        <v>3</v>
      </c>
    </row>
    <row r="152" spans="1:2" ht="30.75">
      <c r="A152" s="22" t="s">
        <v>330</v>
      </c>
      <c r="B152" s="19">
        <v>3</v>
      </c>
    </row>
    <row r="153" spans="1:2" ht="30.75">
      <c r="A153" s="22" t="s">
        <v>331</v>
      </c>
      <c r="B153" s="19">
        <v>3</v>
      </c>
    </row>
    <row r="154" spans="1:2" ht="30.75">
      <c r="A154" s="22" t="s">
        <v>332</v>
      </c>
      <c r="B154" s="19">
        <v>3</v>
      </c>
    </row>
    <row r="155" spans="1:2" ht="30.75">
      <c r="A155" s="22" t="s">
        <v>333</v>
      </c>
      <c r="B155" s="19">
        <v>2</v>
      </c>
    </row>
    <row r="156" spans="1:2" ht="15">
      <c r="A156" s="22" t="s">
        <v>334</v>
      </c>
      <c r="B156" s="19">
        <v>3</v>
      </c>
    </row>
    <row r="157" spans="1:2" ht="15">
      <c r="A157" s="22" t="s">
        <v>335</v>
      </c>
      <c r="B157" s="19">
        <v>3</v>
      </c>
    </row>
    <row r="158" spans="1:2" ht="30.75">
      <c r="A158" s="22" t="s">
        <v>336</v>
      </c>
      <c r="B158" s="19">
        <v>3</v>
      </c>
    </row>
    <row r="159" spans="1:2" ht="30.75">
      <c r="A159" s="22" t="s">
        <v>337</v>
      </c>
      <c r="B159" s="19">
        <v>3</v>
      </c>
    </row>
    <row r="160" spans="1:2" ht="15">
      <c r="A160" s="22" t="s">
        <v>338</v>
      </c>
      <c r="B160" s="19">
        <v>3</v>
      </c>
    </row>
    <row r="161" spans="1:2" ht="15">
      <c r="A161" s="22" t="s">
        <v>339</v>
      </c>
      <c r="B161" s="19">
        <v>3</v>
      </c>
    </row>
    <row r="162" spans="1:2" ht="30.75">
      <c r="A162" s="22" t="s">
        <v>340</v>
      </c>
      <c r="B162" s="19">
        <v>3</v>
      </c>
    </row>
    <row r="163" spans="1:2" ht="30.75">
      <c r="A163" s="22" t="s">
        <v>341</v>
      </c>
      <c r="B163" s="19">
        <v>2</v>
      </c>
    </row>
    <row r="164" spans="1:2" ht="15">
      <c r="A164" s="22" t="s">
        <v>342</v>
      </c>
      <c r="B164" s="19">
        <v>3</v>
      </c>
    </row>
    <row r="165" spans="1:2" ht="15">
      <c r="A165" s="22" t="s">
        <v>343</v>
      </c>
      <c r="B165" s="19">
        <v>2</v>
      </c>
    </row>
    <row r="166" spans="1:2" ht="15">
      <c r="A166" s="22" t="s">
        <v>344</v>
      </c>
      <c r="B166" s="19">
        <v>2</v>
      </c>
    </row>
    <row r="167" spans="1:2" ht="30.75">
      <c r="A167" s="22" t="s">
        <v>345</v>
      </c>
      <c r="B167" s="19">
        <v>2</v>
      </c>
    </row>
    <row r="168" spans="1:2" ht="46.5">
      <c r="A168" s="22" t="s">
        <v>346</v>
      </c>
      <c r="B168" s="19">
        <v>2</v>
      </c>
    </row>
    <row r="169" spans="1:2" ht="30.75">
      <c r="A169" s="22" t="s">
        <v>347</v>
      </c>
      <c r="B169" s="19">
        <v>3</v>
      </c>
    </row>
    <row r="170" spans="1:2" ht="61.5">
      <c r="A170" s="22" t="s">
        <v>348</v>
      </c>
      <c r="B170" s="19">
        <v>3</v>
      </c>
    </row>
    <row r="171" spans="1:2" ht="30">
      <c r="A171" s="23" t="s">
        <v>349</v>
      </c>
      <c r="B171" s="21">
        <f>SUM(B150:B170)</f>
        <v>57</v>
      </c>
    </row>
    <row r="172" spans="1:2" ht="17.25">
      <c r="A172" s="12" t="s">
        <v>350</v>
      </c>
      <c r="B172" s="12"/>
    </row>
    <row r="173" spans="1:2" ht="14.25">
      <c r="A173" s="13" t="s">
        <v>50</v>
      </c>
      <c r="B173" s="19"/>
    </row>
    <row r="174" spans="1:2" ht="14.25">
      <c r="A174" s="13"/>
      <c r="B174" s="19"/>
    </row>
    <row r="175" spans="1:2" ht="30.75">
      <c r="A175" s="22" t="s">
        <v>351</v>
      </c>
      <c r="B175" s="19">
        <v>3</v>
      </c>
    </row>
    <row r="176" spans="1:2" ht="30.75">
      <c r="A176" s="22" t="s">
        <v>352</v>
      </c>
      <c r="B176" s="19">
        <v>3</v>
      </c>
    </row>
    <row r="177" spans="1:2" ht="30.75">
      <c r="A177" s="22" t="s">
        <v>353</v>
      </c>
      <c r="B177" s="19">
        <v>3</v>
      </c>
    </row>
    <row r="178" spans="1:2" ht="46.5">
      <c r="A178" s="22" t="s">
        <v>354</v>
      </c>
      <c r="B178" s="19">
        <v>3</v>
      </c>
    </row>
    <row r="179" spans="1:2" ht="30.75">
      <c r="A179" s="22" t="s">
        <v>355</v>
      </c>
      <c r="B179" s="19">
        <v>3</v>
      </c>
    </row>
    <row r="180" spans="1:2" ht="15">
      <c r="A180" s="22" t="s">
        <v>356</v>
      </c>
      <c r="B180" s="19">
        <v>3</v>
      </c>
    </row>
    <row r="181" spans="1:2" ht="15">
      <c r="A181" s="22" t="s">
        <v>357</v>
      </c>
      <c r="B181" s="19">
        <v>3</v>
      </c>
    </row>
    <row r="182" spans="1:2" ht="15">
      <c r="A182" s="22" t="s">
        <v>358</v>
      </c>
      <c r="B182" s="19">
        <v>3</v>
      </c>
    </row>
    <row r="183" spans="1:2" ht="15">
      <c r="A183" s="22" t="s">
        <v>359</v>
      </c>
      <c r="B183" s="19">
        <v>3</v>
      </c>
    </row>
    <row r="184" spans="1:2" ht="61.5">
      <c r="A184" s="22" t="s">
        <v>360</v>
      </c>
      <c r="B184" s="19">
        <v>3</v>
      </c>
    </row>
    <row r="185" spans="1:2" ht="30">
      <c r="A185" s="23" t="s">
        <v>134</v>
      </c>
      <c r="B185" s="21">
        <f>SUM(B175:B184)/10</f>
        <v>3</v>
      </c>
    </row>
    <row r="186" spans="1:2" ht="17.25">
      <c r="A186" s="12" t="s">
        <v>361</v>
      </c>
      <c r="B186" s="12"/>
    </row>
    <row r="187" spans="1:2" ht="14.25">
      <c r="A187" s="13" t="s">
        <v>50</v>
      </c>
      <c r="B187" s="19"/>
    </row>
    <row r="188" spans="1:2" ht="14.25">
      <c r="A188" s="13"/>
      <c r="B188" s="19"/>
    </row>
    <row r="189" spans="1:2" ht="46.5">
      <c r="A189" s="22" t="s">
        <v>362</v>
      </c>
      <c r="B189" s="19">
        <v>3</v>
      </c>
    </row>
    <row r="190" spans="1:2" ht="46.5">
      <c r="A190" s="22" t="s">
        <v>363</v>
      </c>
      <c r="B190" s="19">
        <v>3</v>
      </c>
    </row>
    <row r="191" spans="1:2" ht="46.5">
      <c r="A191" s="22" t="s">
        <v>364</v>
      </c>
      <c r="B191" s="19">
        <v>3</v>
      </c>
    </row>
    <row r="192" spans="1:2" ht="15">
      <c r="A192" s="22" t="s">
        <v>365</v>
      </c>
      <c r="B192" s="19">
        <v>3</v>
      </c>
    </row>
    <row r="193" spans="1:2" ht="77.25">
      <c r="A193" s="22" t="s">
        <v>366</v>
      </c>
      <c r="B193" s="19">
        <v>3</v>
      </c>
    </row>
    <row r="194" spans="1:2" ht="30">
      <c r="A194" s="23" t="s">
        <v>59</v>
      </c>
      <c r="B194" s="21">
        <f>SUM(B189:B193)</f>
        <v>15</v>
      </c>
    </row>
  </sheetData>
  <sheetProtection/>
  <mergeCells count="12">
    <mergeCell ref="A1:B1"/>
    <mergeCell ref="A3:B3"/>
    <mergeCell ref="A4:B4"/>
    <mergeCell ref="A8:B8"/>
    <mergeCell ref="A10:A11"/>
    <mergeCell ref="A34:A35"/>
    <mergeCell ref="A53:A54"/>
    <mergeCell ref="A70:A71"/>
    <mergeCell ref="A85:A86"/>
    <mergeCell ref="A148:A149"/>
    <mergeCell ref="A173:A174"/>
    <mergeCell ref="A187:A188"/>
  </mergeCells>
  <printOptions/>
  <pageMargins left="0.7" right="0.7" top="0.75" bottom="0.75" header="0.3" footer="0.3"/>
  <pageSetup horizontalDpi="600" verticalDpi="600" orientation="portrait" paperSize="9" scale="66"/>
  <rowBreaks count="8" manualBreakCount="8">
    <brk id="32" max="3" man="1"/>
    <brk id="51" max="255" man="1"/>
    <brk id="68" max="255" man="1"/>
    <brk id="83" max="255" man="1"/>
    <brk id="139" max="255" man="1"/>
    <brk id="146" max="255" man="1"/>
    <brk id="171" max="255" man="1"/>
    <brk id="18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194"/>
  <sheetViews>
    <sheetView view="pageBreakPreview" zoomScaleSheetLayoutView="100" workbookViewId="0" topLeftCell="A193">
      <selection activeCell="B13" sqref="B13"/>
    </sheetView>
  </sheetViews>
  <sheetFormatPr defaultColWidth="8.7109375" defaultRowHeight="15"/>
  <cols>
    <col min="1" max="1" width="87.28125" style="0" customWidth="1"/>
    <col min="2" max="2" width="45.28125" style="0" customWidth="1"/>
  </cols>
  <sheetData>
    <row r="1" spans="1:2" ht="18">
      <c r="A1" s="1" t="s">
        <v>46</v>
      </c>
      <c r="B1" s="1"/>
    </row>
    <row r="2" ht="14.25">
      <c r="A2" s="2"/>
    </row>
    <row r="3" spans="1:2" ht="18" customHeight="1">
      <c r="A3" s="1" t="s">
        <v>47</v>
      </c>
      <c r="B3" s="1"/>
    </row>
    <row r="4" spans="1:2" ht="22.5">
      <c r="A4" s="3" t="s">
        <v>48</v>
      </c>
      <c r="B4" s="3"/>
    </row>
    <row r="5" spans="1:2" ht="25.5">
      <c r="A5" s="4" t="s">
        <v>375</v>
      </c>
      <c r="B5" s="5"/>
    </row>
    <row r="6" spans="1:2" ht="25.5">
      <c r="A6" s="6" t="s">
        <v>368</v>
      </c>
      <c r="B6" s="7"/>
    </row>
    <row r="7" spans="1:2" ht="25.5">
      <c r="A7" s="8" t="s">
        <v>376</v>
      </c>
      <c r="B7" s="9"/>
    </row>
    <row r="8" spans="1:2" ht="17.25" customHeight="1">
      <c r="A8" s="10" t="s">
        <v>199</v>
      </c>
      <c r="B8" s="11"/>
    </row>
    <row r="9" spans="1:2" ht="17.25">
      <c r="A9" s="12" t="s">
        <v>200</v>
      </c>
      <c r="B9" s="12"/>
    </row>
    <row r="10" spans="1:2" ht="18">
      <c r="A10" s="13" t="s">
        <v>50</v>
      </c>
      <c r="B10" s="14" t="s">
        <v>51</v>
      </c>
    </row>
    <row r="11" spans="1:2" ht="77.25">
      <c r="A11" s="13"/>
      <c r="B11" s="15" t="s">
        <v>201</v>
      </c>
    </row>
    <row r="12" spans="1:2" ht="15">
      <c r="A12" s="16" t="s">
        <v>202</v>
      </c>
      <c r="B12" s="17"/>
    </row>
    <row r="13" spans="1:2" ht="46.5">
      <c r="A13" s="18" t="s">
        <v>203</v>
      </c>
      <c r="B13" s="19">
        <v>3</v>
      </c>
    </row>
    <row r="14" spans="1:2" ht="46.5">
      <c r="A14" s="18" t="s">
        <v>204</v>
      </c>
      <c r="B14" s="19">
        <v>3</v>
      </c>
    </row>
    <row r="15" spans="1:2" ht="46.5">
      <c r="A15" s="18" t="s">
        <v>205</v>
      </c>
      <c r="B15" s="19">
        <v>3</v>
      </c>
    </row>
    <row r="16" spans="1:2" ht="15">
      <c r="A16" s="16" t="s">
        <v>206</v>
      </c>
      <c r="B16" s="17"/>
    </row>
    <row r="17" spans="1:2" ht="30.75">
      <c r="A17" s="18" t="s">
        <v>207</v>
      </c>
      <c r="B17" s="19">
        <v>3</v>
      </c>
    </row>
    <row r="18" spans="1:2" ht="30.75">
      <c r="A18" s="18" t="s">
        <v>208</v>
      </c>
      <c r="B18" s="19">
        <v>3</v>
      </c>
    </row>
    <row r="19" spans="1:2" ht="46.5">
      <c r="A19" s="18" t="s">
        <v>209</v>
      </c>
      <c r="B19" s="19">
        <v>3</v>
      </c>
    </row>
    <row r="20" spans="1:2" ht="46.5">
      <c r="A20" s="18" t="s">
        <v>210</v>
      </c>
      <c r="B20" s="19">
        <v>3</v>
      </c>
    </row>
    <row r="21" spans="1:2" ht="46.5">
      <c r="A21" s="18" t="s">
        <v>211</v>
      </c>
      <c r="B21" s="19">
        <v>3</v>
      </c>
    </row>
    <row r="22" spans="1:2" ht="46.5">
      <c r="A22" s="18" t="s">
        <v>212</v>
      </c>
      <c r="B22" s="19">
        <v>3</v>
      </c>
    </row>
    <row r="23" spans="1:2" ht="15">
      <c r="A23" s="18" t="s">
        <v>213</v>
      </c>
      <c r="B23" s="19">
        <v>3</v>
      </c>
    </row>
    <row r="24" spans="1:2" ht="15">
      <c r="A24" s="18" t="s">
        <v>214</v>
      </c>
      <c r="B24" s="19">
        <v>3</v>
      </c>
    </row>
    <row r="25" spans="1:2" ht="15">
      <c r="A25" s="16" t="s">
        <v>215</v>
      </c>
      <c r="B25" s="17"/>
    </row>
    <row r="26" spans="1:2" ht="61.5">
      <c r="A26" s="18" t="s">
        <v>216</v>
      </c>
      <c r="B26" s="19">
        <v>3</v>
      </c>
    </row>
    <row r="27" spans="1:2" ht="61.5">
      <c r="A27" s="18" t="s">
        <v>217</v>
      </c>
      <c r="B27" s="19">
        <v>3</v>
      </c>
    </row>
    <row r="28" spans="1:2" ht="46.5">
      <c r="A28" s="18" t="s">
        <v>218</v>
      </c>
      <c r="B28" s="19">
        <v>3</v>
      </c>
    </row>
    <row r="29" spans="1:2" ht="30.75">
      <c r="A29" s="18" t="s">
        <v>219</v>
      </c>
      <c r="B29" s="19">
        <v>3</v>
      </c>
    </row>
    <row r="30" spans="1:2" ht="30.75">
      <c r="A30" s="18" t="s">
        <v>220</v>
      </c>
      <c r="B30" s="19">
        <v>2</v>
      </c>
    </row>
    <row r="31" spans="1:2" ht="30.75">
      <c r="A31" s="18" t="s">
        <v>221</v>
      </c>
      <c r="B31" s="19">
        <v>3</v>
      </c>
    </row>
    <row r="32" spans="1:2" ht="30">
      <c r="A32" s="20" t="s">
        <v>222</v>
      </c>
      <c r="B32" s="21">
        <f>SUM(B13:B31)/17</f>
        <v>2.9411764705882355</v>
      </c>
    </row>
    <row r="33" spans="1:2" ht="17.25">
      <c r="A33" s="12" t="s">
        <v>223</v>
      </c>
      <c r="B33" s="12"/>
    </row>
    <row r="34" spans="1:2" ht="14.25">
      <c r="A34" s="13" t="s">
        <v>50</v>
      </c>
      <c r="B34" s="19"/>
    </row>
    <row r="35" spans="1:2" ht="14.25">
      <c r="A35" s="13"/>
      <c r="B35" s="19"/>
    </row>
    <row r="36" spans="1:2" ht="61.5">
      <c r="A36" s="22" t="s">
        <v>224</v>
      </c>
      <c r="B36" s="19">
        <v>3</v>
      </c>
    </row>
    <row r="37" spans="1:2" ht="46.5">
      <c r="A37" s="22" t="s">
        <v>225</v>
      </c>
      <c r="B37" s="19">
        <v>3</v>
      </c>
    </row>
    <row r="38" spans="1:2" ht="30.75">
      <c r="A38" s="22" t="s">
        <v>226</v>
      </c>
      <c r="B38" s="19">
        <v>3</v>
      </c>
    </row>
    <row r="39" spans="1:2" ht="30.75">
      <c r="A39" s="22" t="s">
        <v>227</v>
      </c>
      <c r="B39" s="19">
        <v>3</v>
      </c>
    </row>
    <row r="40" spans="1:2" ht="46.5">
      <c r="A40" s="22" t="s">
        <v>228</v>
      </c>
      <c r="B40" s="19">
        <v>3</v>
      </c>
    </row>
    <row r="41" spans="1:2" ht="46.5">
      <c r="A41" s="22" t="s">
        <v>229</v>
      </c>
      <c r="B41" s="19">
        <v>3</v>
      </c>
    </row>
    <row r="42" spans="1:2" ht="46.5">
      <c r="A42" s="22" t="s">
        <v>230</v>
      </c>
      <c r="B42" s="19">
        <v>3</v>
      </c>
    </row>
    <row r="43" spans="1:2" ht="46.5">
      <c r="A43" s="22" t="s">
        <v>231</v>
      </c>
      <c r="B43" s="19">
        <v>3</v>
      </c>
    </row>
    <row r="44" spans="1:2" ht="30.75">
      <c r="A44" s="22" t="s">
        <v>232</v>
      </c>
      <c r="B44" s="19">
        <v>3</v>
      </c>
    </row>
    <row r="45" spans="1:2" ht="46.5">
      <c r="A45" s="22" t="s">
        <v>233</v>
      </c>
      <c r="B45" s="19">
        <v>2</v>
      </c>
    </row>
    <row r="46" spans="1:2" ht="30.75">
      <c r="A46" s="22" t="s">
        <v>234</v>
      </c>
      <c r="B46" s="19">
        <v>2</v>
      </c>
    </row>
    <row r="47" spans="1:2" ht="61.5">
      <c r="A47" s="22" t="s">
        <v>235</v>
      </c>
      <c r="B47" s="19">
        <v>3</v>
      </c>
    </row>
    <row r="48" spans="1:2" ht="46.5">
      <c r="A48" s="22" t="s">
        <v>236</v>
      </c>
      <c r="B48" s="19">
        <v>2</v>
      </c>
    </row>
    <row r="49" spans="1:2" ht="30.75">
      <c r="A49" s="22" t="s">
        <v>237</v>
      </c>
      <c r="B49" s="19">
        <v>3</v>
      </c>
    </row>
    <row r="50" spans="1:2" ht="15">
      <c r="A50" s="22" t="s">
        <v>238</v>
      </c>
      <c r="B50" s="19">
        <v>3</v>
      </c>
    </row>
    <row r="51" spans="1:2" ht="30">
      <c r="A51" s="23" t="s">
        <v>239</v>
      </c>
      <c r="B51" s="21">
        <f>SUM(B36:B50)/15</f>
        <v>2.8</v>
      </c>
    </row>
    <row r="52" spans="1:2" ht="17.25">
      <c r="A52" s="12" t="s">
        <v>240</v>
      </c>
      <c r="B52" s="12"/>
    </row>
    <row r="53" spans="1:2" ht="14.25">
      <c r="A53" s="13" t="s">
        <v>50</v>
      </c>
      <c r="B53" s="19"/>
    </row>
    <row r="54" spans="1:2" ht="14.25">
      <c r="A54" s="13"/>
      <c r="B54" s="19"/>
    </row>
    <row r="55" spans="1:2" ht="46.5">
      <c r="A55" s="22" t="s">
        <v>241</v>
      </c>
      <c r="B55" s="19">
        <v>3</v>
      </c>
    </row>
    <row r="56" spans="1:2" ht="46.5">
      <c r="A56" s="22" t="s">
        <v>242</v>
      </c>
      <c r="B56" s="19">
        <v>3</v>
      </c>
    </row>
    <row r="57" spans="1:2" ht="15">
      <c r="A57" s="22" t="s">
        <v>243</v>
      </c>
      <c r="B57" s="19">
        <v>3</v>
      </c>
    </row>
    <row r="58" spans="1:2" ht="30.75">
      <c r="A58" s="22" t="s">
        <v>244</v>
      </c>
      <c r="B58" s="19">
        <v>3</v>
      </c>
    </row>
    <row r="59" spans="1:2" ht="46.5">
      <c r="A59" s="22" t="s">
        <v>245</v>
      </c>
      <c r="B59" s="19">
        <v>3</v>
      </c>
    </row>
    <row r="60" spans="1:2" ht="30.75">
      <c r="A60" s="22" t="s">
        <v>246</v>
      </c>
      <c r="B60" s="19">
        <v>3</v>
      </c>
    </row>
    <row r="61" spans="1:2" ht="30.75">
      <c r="A61" s="22" t="s">
        <v>247</v>
      </c>
      <c r="B61" s="19">
        <v>3</v>
      </c>
    </row>
    <row r="62" spans="1:2" ht="30.75">
      <c r="A62" s="22" t="s">
        <v>248</v>
      </c>
      <c r="B62" s="19">
        <v>3</v>
      </c>
    </row>
    <row r="63" spans="1:2" ht="30.75">
      <c r="A63" s="22" t="s">
        <v>249</v>
      </c>
      <c r="B63" s="19">
        <v>3</v>
      </c>
    </row>
    <row r="64" spans="1:2" ht="46.5">
      <c r="A64" s="24" t="s">
        <v>250</v>
      </c>
      <c r="B64" s="19">
        <v>3</v>
      </c>
    </row>
    <row r="65" spans="1:2" ht="46.5">
      <c r="A65" s="22" t="s">
        <v>251</v>
      </c>
      <c r="B65" s="19">
        <v>3</v>
      </c>
    </row>
    <row r="66" spans="1:2" ht="61.5">
      <c r="A66" s="22" t="s">
        <v>252</v>
      </c>
      <c r="B66" s="19">
        <v>3</v>
      </c>
    </row>
    <row r="67" spans="1:2" ht="15">
      <c r="A67" s="22" t="s">
        <v>253</v>
      </c>
      <c r="B67" s="19">
        <v>3</v>
      </c>
    </row>
    <row r="68" spans="1:2" ht="30">
      <c r="A68" s="23" t="s">
        <v>254</v>
      </c>
      <c r="B68" s="21">
        <f>SUM(B55:B67)/13</f>
        <v>3</v>
      </c>
    </row>
    <row r="69" spans="1:2" ht="17.25">
      <c r="A69" s="12" t="s">
        <v>255</v>
      </c>
      <c r="B69" s="12"/>
    </row>
    <row r="70" spans="1:2" ht="14.25">
      <c r="A70" s="13" t="s">
        <v>50</v>
      </c>
      <c r="B70" s="19"/>
    </row>
    <row r="71" spans="1:2" ht="14.25">
      <c r="A71" s="13"/>
      <c r="B71" s="19"/>
    </row>
    <row r="72" spans="1:2" ht="46.5">
      <c r="A72" s="22" t="s">
        <v>256</v>
      </c>
      <c r="B72" s="19">
        <v>3</v>
      </c>
    </row>
    <row r="73" spans="1:2" ht="30.75">
      <c r="A73" s="22" t="s">
        <v>257</v>
      </c>
      <c r="B73" s="19">
        <v>3</v>
      </c>
    </row>
    <row r="74" spans="1:2" ht="61.5">
      <c r="A74" s="22" t="s">
        <v>258</v>
      </c>
      <c r="B74" s="19">
        <v>3</v>
      </c>
    </row>
    <row r="75" spans="1:2" ht="46.5">
      <c r="A75" s="22" t="s">
        <v>259</v>
      </c>
      <c r="B75" s="19">
        <v>3</v>
      </c>
    </row>
    <row r="76" spans="1:2" ht="77.25">
      <c r="A76" s="22" t="s">
        <v>260</v>
      </c>
      <c r="B76" s="19">
        <v>3</v>
      </c>
    </row>
    <row r="77" spans="1:2" ht="46.5">
      <c r="A77" s="22" t="s">
        <v>261</v>
      </c>
      <c r="B77" s="19">
        <v>3</v>
      </c>
    </row>
    <row r="78" spans="1:2" ht="30.75">
      <c r="A78" s="22" t="s">
        <v>262</v>
      </c>
      <c r="B78" s="19">
        <v>3</v>
      </c>
    </row>
    <row r="79" spans="1:2" ht="46.5">
      <c r="A79" s="22" t="s">
        <v>263</v>
      </c>
      <c r="B79" s="19">
        <v>3</v>
      </c>
    </row>
    <row r="80" spans="1:2" ht="30.75">
      <c r="A80" s="22" t="s">
        <v>264</v>
      </c>
      <c r="B80" s="19">
        <v>3</v>
      </c>
    </row>
    <row r="81" spans="1:2" ht="46.5">
      <c r="A81" s="22" t="s">
        <v>265</v>
      </c>
      <c r="B81" s="19">
        <v>2</v>
      </c>
    </row>
    <row r="82" spans="1:2" ht="30.75">
      <c r="A82" s="22" t="s">
        <v>266</v>
      </c>
      <c r="B82" s="19">
        <v>3</v>
      </c>
    </row>
    <row r="83" spans="1:2" ht="30">
      <c r="A83" s="23" t="s">
        <v>195</v>
      </c>
      <c r="B83" s="21">
        <f>SUM(B72:B82)/11</f>
        <v>2.909090909090909</v>
      </c>
    </row>
    <row r="84" spans="1:2" ht="17.25">
      <c r="A84" s="12" t="s">
        <v>267</v>
      </c>
      <c r="B84" s="12">
        <v>3</v>
      </c>
    </row>
    <row r="85" spans="1:2" ht="14.25">
      <c r="A85" s="13" t="s">
        <v>50</v>
      </c>
      <c r="B85" s="19"/>
    </row>
    <row r="86" spans="1:2" ht="14.25">
      <c r="A86" s="13"/>
      <c r="B86" s="19"/>
    </row>
    <row r="87" spans="1:2" ht="15">
      <c r="A87" s="16" t="s">
        <v>268</v>
      </c>
      <c r="B87" s="16"/>
    </row>
    <row r="88" spans="1:2" ht="61.5">
      <c r="A88" s="24" t="s">
        <v>269</v>
      </c>
      <c r="B88" s="19">
        <v>3</v>
      </c>
    </row>
    <row r="89" spans="1:2" ht="30.75">
      <c r="A89" s="24" t="s">
        <v>270</v>
      </c>
      <c r="B89" s="19">
        <v>3</v>
      </c>
    </row>
    <row r="90" spans="1:2" ht="30.75">
      <c r="A90" s="24" t="s">
        <v>271</v>
      </c>
      <c r="B90" s="19">
        <v>3</v>
      </c>
    </row>
    <row r="91" spans="1:2" ht="15">
      <c r="A91" s="24" t="s">
        <v>272</v>
      </c>
      <c r="B91" s="19">
        <v>3</v>
      </c>
    </row>
    <row r="92" spans="1:2" ht="15">
      <c r="A92" s="24" t="s">
        <v>273</v>
      </c>
      <c r="B92" s="19">
        <v>3</v>
      </c>
    </row>
    <row r="93" spans="1:2" ht="61.5">
      <c r="A93" s="24" t="s">
        <v>274</v>
      </c>
      <c r="B93" s="19">
        <v>3</v>
      </c>
    </row>
    <row r="94" spans="1:2" ht="30.75">
      <c r="A94" s="24" t="s">
        <v>275</v>
      </c>
      <c r="B94" s="19">
        <v>3</v>
      </c>
    </row>
    <row r="95" spans="1:2" ht="30.75">
      <c r="A95" s="24" t="s">
        <v>276</v>
      </c>
      <c r="B95" s="19">
        <v>3</v>
      </c>
    </row>
    <row r="96" spans="1:2" ht="30.75">
      <c r="A96" s="24" t="s">
        <v>277</v>
      </c>
      <c r="B96" s="19">
        <v>3</v>
      </c>
    </row>
    <row r="97" spans="1:2" ht="46.5">
      <c r="A97" s="24" t="s">
        <v>278</v>
      </c>
      <c r="B97" s="19">
        <v>3</v>
      </c>
    </row>
    <row r="98" spans="1:2" ht="30.75">
      <c r="A98" s="24" t="s">
        <v>279</v>
      </c>
      <c r="B98" s="19">
        <v>3</v>
      </c>
    </row>
    <row r="99" spans="1:2" ht="30.75">
      <c r="A99" s="24" t="s">
        <v>280</v>
      </c>
      <c r="B99" s="19">
        <v>3</v>
      </c>
    </row>
    <row r="100" spans="1:2" ht="46.5">
      <c r="A100" s="24" t="s">
        <v>281</v>
      </c>
      <c r="B100" s="19">
        <v>3</v>
      </c>
    </row>
    <row r="101" spans="1:2" ht="46.5">
      <c r="A101" s="24" t="s">
        <v>282</v>
      </c>
      <c r="B101" s="19">
        <v>3</v>
      </c>
    </row>
    <row r="102" spans="1:2" ht="30.75">
      <c r="A102" s="24" t="s">
        <v>283</v>
      </c>
      <c r="B102" s="19">
        <v>3</v>
      </c>
    </row>
    <row r="103" spans="1:2" ht="46.5">
      <c r="A103" s="24" t="s">
        <v>284</v>
      </c>
      <c r="B103" s="19">
        <v>3</v>
      </c>
    </row>
    <row r="104" spans="1:2" ht="15">
      <c r="A104" s="16" t="s">
        <v>285</v>
      </c>
      <c r="B104" s="16"/>
    </row>
    <row r="105" spans="1:2" ht="108">
      <c r="A105" s="24" t="s">
        <v>286</v>
      </c>
      <c r="B105" s="19">
        <v>3</v>
      </c>
    </row>
    <row r="106" spans="1:2" ht="30.75">
      <c r="A106" s="24" t="s">
        <v>287</v>
      </c>
      <c r="B106" s="19">
        <v>3</v>
      </c>
    </row>
    <row r="107" spans="1:2" ht="77.25">
      <c r="A107" s="24" t="s">
        <v>288</v>
      </c>
      <c r="B107" s="19">
        <v>3</v>
      </c>
    </row>
    <row r="108" spans="1:2" ht="30.75">
      <c r="A108" s="24" t="s">
        <v>289</v>
      </c>
      <c r="B108" s="19">
        <v>3</v>
      </c>
    </row>
    <row r="109" spans="1:2" ht="30.75">
      <c r="A109" s="24" t="s">
        <v>290</v>
      </c>
      <c r="B109" s="19">
        <v>3</v>
      </c>
    </row>
    <row r="110" spans="1:2" ht="30.75">
      <c r="A110" s="24" t="s">
        <v>291</v>
      </c>
      <c r="B110" s="19">
        <v>3</v>
      </c>
    </row>
    <row r="111" spans="1:2" ht="30.75">
      <c r="A111" s="24" t="s">
        <v>292</v>
      </c>
      <c r="B111" s="19">
        <v>2</v>
      </c>
    </row>
    <row r="112" spans="1:2" ht="46.5">
      <c r="A112" s="24" t="s">
        <v>293</v>
      </c>
      <c r="B112" s="19">
        <v>2</v>
      </c>
    </row>
    <row r="113" spans="1:2" ht="30.75">
      <c r="A113" s="24" t="s">
        <v>294</v>
      </c>
      <c r="B113" s="19">
        <v>3</v>
      </c>
    </row>
    <row r="114" spans="1:2" ht="46.5">
      <c r="A114" s="24" t="s">
        <v>295</v>
      </c>
      <c r="B114" s="19">
        <v>3</v>
      </c>
    </row>
    <row r="115" spans="1:2" ht="15">
      <c r="A115" s="24" t="s">
        <v>296</v>
      </c>
      <c r="B115" s="19">
        <v>3</v>
      </c>
    </row>
    <row r="116" spans="1:2" ht="15">
      <c r="A116" s="24" t="s">
        <v>297</v>
      </c>
      <c r="B116" s="19">
        <v>3</v>
      </c>
    </row>
    <row r="117" spans="1:2" ht="15">
      <c r="A117" s="24" t="s">
        <v>298</v>
      </c>
      <c r="B117" s="19">
        <v>3</v>
      </c>
    </row>
    <row r="118" spans="1:2" ht="46.5">
      <c r="A118" s="24" t="s">
        <v>299</v>
      </c>
      <c r="B118" s="19">
        <v>3</v>
      </c>
    </row>
    <row r="119" spans="1:2" ht="30.75">
      <c r="A119" s="24" t="s">
        <v>300</v>
      </c>
      <c r="B119" s="19">
        <v>3</v>
      </c>
    </row>
    <row r="120" spans="1:2" ht="30.75">
      <c r="A120" s="24" t="s">
        <v>301</v>
      </c>
      <c r="B120" s="19">
        <v>3</v>
      </c>
    </row>
    <row r="121" spans="1:2" ht="30.75">
      <c r="A121" s="24" t="s">
        <v>302</v>
      </c>
      <c r="B121" s="19">
        <v>3</v>
      </c>
    </row>
    <row r="122" spans="1:2" ht="46.5">
      <c r="A122" s="24" t="s">
        <v>303</v>
      </c>
      <c r="B122" s="19">
        <v>3</v>
      </c>
    </row>
    <row r="123" spans="1:2" ht="30.75">
      <c r="A123" s="24" t="s">
        <v>304</v>
      </c>
      <c r="B123" s="19">
        <v>3</v>
      </c>
    </row>
    <row r="124" spans="1:2" ht="30.75">
      <c r="A124" s="24" t="s">
        <v>305</v>
      </c>
      <c r="B124" s="19">
        <v>3</v>
      </c>
    </row>
    <row r="125" spans="1:2" ht="46.5">
      <c r="A125" s="24" t="s">
        <v>306</v>
      </c>
      <c r="B125" s="19">
        <v>3</v>
      </c>
    </row>
    <row r="126" spans="1:2" ht="15">
      <c r="A126" s="16" t="s">
        <v>307</v>
      </c>
      <c r="B126" s="16"/>
    </row>
    <row r="127" spans="1:2" ht="46.5">
      <c r="A127" s="24" t="s">
        <v>308</v>
      </c>
      <c r="B127" s="19">
        <v>3</v>
      </c>
    </row>
    <row r="128" spans="1:2" ht="30.75">
      <c r="A128" s="24" t="s">
        <v>309</v>
      </c>
      <c r="B128" s="19">
        <v>3</v>
      </c>
    </row>
    <row r="129" spans="1:2" ht="30.75">
      <c r="A129" s="24" t="s">
        <v>310</v>
      </c>
      <c r="B129" s="19">
        <v>3</v>
      </c>
    </row>
    <row r="130" spans="1:2" ht="15">
      <c r="A130" s="24" t="s">
        <v>311</v>
      </c>
      <c r="B130" s="19">
        <v>2</v>
      </c>
    </row>
    <row r="131" spans="1:2" ht="61.5">
      <c r="A131" s="24" t="s">
        <v>312</v>
      </c>
      <c r="B131" s="19">
        <v>3</v>
      </c>
    </row>
    <row r="132" spans="1:2" ht="46.5">
      <c r="A132" s="24" t="s">
        <v>313</v>
      </c>
      <c r="B132" s="19">
        <v>2</v>
      </c>
    </row>
    <row r="133" spans="1:2" ht="30.75">
      <c r="A133" s="24" t="s">
        <v>314</v>
      </c>
      <c r="B133" s="19">
        <v>2</v>
      </c>
    </row>
    <row r="134" spans="1:2" ht="30.75">
      <c r="A134" s="24" t="s">
        <v>315</v>
      </c>
      <c r="B134" s="19">
        <v>2</v>
      </c>
    </row>
    <row r="135" spans="1:2" ht="46.5">
      <c r="A135" s="24" t="s">
        <v>316</v>
      </c>
      <c r="B135" s="19">
        <v>3</v>
      </c>
    </row>
    <row r="136" spans="1:2" ht="30.75">
      <c r="A136" s="24" t="s">
        <v>317</v>
      </c>
      <c r="B136" s="19">
        <v>3</v>
      </c>
    </row>
    <row r="137" spans="1:2" ht="46.5">
      <c r="A137" s="24" t="s">
        <v>318</v>
      </c>
      <c r="B137" s="19">
        <v>3</v>
      </c>
    </row>
    <row r="138" spans="1:2" ht="77.25">
      <c r="A138" s="24" t="s">
        <v>319</v>
      </c>
      <c r="B138" s="19">
        <v>3</v>
      </c>
    </row>
    <row r="139" spans="1:2" ht="30">
      <c r="A139" s="23" t="s">
        <v>320</v>
      </c>
      <c r="B139" s="21">
        <f>SUM(B87:B138)/49</f>
        <v>2.877551020408163</v>
      </c>
    </row>
    <row r="140" spans="1:2" ht="34.5">
      <c r="A140" s="12" t="s">
        <v>321</v>
      </c>
      <c r="B140" s="12"/>
    </row>
    <row r="141" spans="1:2" ht="61.5">
      <c r="A141" s="24" t="s">
        <v>322</v>
      </c>
      <c r="B141" s="19">
        <v>3</v>
      </c>
    </row>
    <row r="142" spans="1:2" ht="108">
      <c r="A142" s="24" t="s">
        <v>323</v>
      </c>
      <c r="B142" s="19">
        <v>3</v>
      </c>
    </row>
    <row r="143" spans="1:2" ht="15">
      <c r="A143" s="24" t="s">
        <v>324</v>
      </c>
      <c r="B143" s="19">
        <v>3</v>
      </c>
    </row>
    <row r="144" spans="1:2" ht="77.25">
      <c r="A144" s="24" t="s">
        <v>325</v>
      </c>
      <c r="B144" s="19">
        <v>3</v>
      </c>
    </row>
    <row r="145" spans="1:2" ht="46.5">
      <c r="A145" s="24" t="s">
        <v>326</v>
      </c>
      <c r="B145" s="19">
        <v>3</v>
      </c>
    </row>
    <row r="146" spans="1:2" ht="30">
      <c r="A146" s="23" t="s">
        <v>59</v>
      </c>
      <c r="B146" s="21">
        <f>SUM(B141:B145)/5</f>
        <v>3</v>
      </c>
    </row>
    <row r="147" spans="1:2" ht="34.5">
      <c r="A147" s="12" t="s">
        <v>327</v>
      </c>
      <c r="B147" s="12"/>
    </row>
    <row r="148" spans="1:2" ht="14.25">
      <c r="A148" s="13" t="s">
        <v>50</v>
      </c>
      <c r="B148" s="19"/>
    </row>
    <row r="149" spans="1:2" ht="14.25">
      <c r="A149" s="13"/>
      <c r="B149" s="19"/>
    </row>
    <row r="150" spans="1:2" ht="61.5">
      <c r="A150" s="22" t="s">
        <v>328</v>
      </c>
      <c r="B150" s="19">
        <v>3</v>
      </c>
    </row>
    <row r="151" spans="1:2" ht="46.5">
      <c r="A151" s="22" t="s">
        <v>329</v>
      </c>
      <c r="B151" s="19">
        <v>3</v>
      </c>
    </row>
    <row r="152" spans="1:2" ht="30.75">
      <c r="A152" s="22" t="s">
        <v>330</v>
      </c>
      <c r="B152" s="19">
        <v>3</v>
      </c>
    </row>
    <row r="153" spans="1:2" ht="30.75">
      <c r="A153" s="22" t="s">
        <v>331</v>
      </c>
      <c r="B153" s="19">
        <v>3</v>
      </c>
    </row>
    <row r="154" spans="1:2" ht="30.75">
      <c r="A154" s="22" t="s">
        <v>332</v>
      </c>
      <c r="B154" s="19">
        <v>3</v>
      </c>
    </row>
    <row r="155" spans="1:2" ht="30.75">
      <c r="A155" s="22" t="s">
        <v>333</v>
      </c>
      <c r="B155" s="19">
        <v>3</v>
      </c>
    </row>
    <row r="156" spans="1:2" ht="15">
      <c r="A156" s="22" t="s">
        <v>334</v>
      </c>
      <c r="B156" s="19">
        <v>2</v>
      </c>
    </row>
    <row r="157" spans="1:2" ht="15">
      <c r="A157" s="22" t="s">
        <v>335</v>
      </c>
      <c r="B157" s="19">
        <v>2</v>
      </c>
    </row>
    <row r="158" spans="1:2" ht="30.75">
      <c r="A158" s="22" t="s">
        <v>336</v>
      </c>
      <c r="B158" s="19">
        <v>2</v>
      </c>
    </row>
    <row r="159" spans="1:2" ht="30.75">
      <c r="A159" s="22" t="s">
        <v>337</v>
      </c>
      <c r="B159" s="19">
        <v>2</v>
      </c>
    </row>
    <row r="160" spans="1:2" ht="15">
      <c r="A160" s="22" t="s">
        <v>338</v>
      </c>
      <c r="B160" s="19">
        <v>2</v>
      </c>
    </row>
    <row r="161" spans="1:2" ht="15">
      <c r="A161" s="22" t="s">
        <v>339</v>
      </c>
      <c r="B161" s="19">
        <v>2</v>
      </c>
    </row>
    <row r="162" spans="1:2" ht="30.75">
      <c r="A162" s="22" t="s">
        <v>340</v>
      </c>
      <c r="B162" s="19">
        <v>3</v>
      </c>
    </row>
    <row r="163" spans="1:2" ht="30.75">
      <c r="A163" s="22" t="s">
        <v>341</v>
      </c>
      <c r="B163" s="19">
        <v>3</v>
      </c>
    </row>
    <row r="164" spans="1:2" ht="15">
      <c r="A164" s="22" t="s">
        <v>342</v>
      </c>
      <c r="B164" s="19">
        <v>3</v>
      </c>
    </row>
    <row r="165" spans="1:2" ht="15">
      <c r="A165" s="22" t="s">
        <v>343</v>
      </c>
      <c r="B165" s="19">
        <v>3</v>
      </c>
    </row>
    <row r="166" spans="1:2" ht="15">
      <c r="A166" s="22" t="s">
        <v>344</v>
      </c>
      <c r="B166" s="19">
        <v>2</v>
      </c>
    </row>
    <row r="167" spans="1:2" ht="30.75">
      <c r="A167" s="22" t="s">
        <v>345</v>
      </c>
      <c r="B167" s="19">
        <v>2</v>
      </c>
    </row>
    <row r="168" spans="1:2" ht="46.5">
      <c r="A168" s="22" t="s">
        <v>346</v>
      </c>
      <c r="B168" s="19">
        <v>2</v>
      </c>
    </row>
    <row r="169" spans="1:2" ht="30.75">
      <c r="A169" s="22" t="s">
        <v>347</v>
      </c>
      <c r="B169" s="19">
        <v>3</v>
      </c>
    </row>
    <row r="170" spans="1:2" ht="61.5">
      <c r="A170" s="22" t="s">
        <v>348</v>
      </c>
      <c r="B170" s="19">
        <v>3</v>
      </c>
    </row>
    <row r="171" spans="1:2" ht="30">
      <c r="A171" s="23" t="s">
        <v>349</v>
      </c>
      <c r="B171" s="21">
        <f>SUM(B150:B170)</f>
        <v>54</v>
      </c>
    </row>
    <row r="172" spans="1:2" ht="17.25">
      <c r="A172" s="12" t="s">
        <v>350</v>
      </c>
      <c r="B172" s="12"/>
    </row>
    <row r="173" spans="1:2" ht="14.25">
      <c r="A173" s="13" t="s">
        <v>50</v>
      </c>
      <c r="B173" s="19"/>
    </row>
    <row r="174" spans="1:2" ht="14.25">
      <c r="A174" s="13"/>
      <c r="B174" s="19"/>
    </row>
    <row r="175" spans="1:2" ht="30.75">
      <c r="A175" s="22" t="s">
        <v>351</v>
      </c>
      <c r="B175" s="19">
        <v>3</v>
      </c>
    </row>
    <row r="176" spans="1:2" ht="30.75">
      <c r="A176" s="22" t="s">
        <v>352</v>
      </c>
      <c r="B176" s="19">
        <v>3</v>
      </c>
    </row>
    <row r="177" spans="1:2" ht="30.75">
      <c r="A177" s="22" t="s">
        <v>353</v>
      </c>
      <c r="B177" s="19">
        <v>3</v>
      </c>
    </row>
    <row r="178" spans="1:2" ht="46.5">
      <c r="A178" s="22" t="s">
        <v>354</v>
      </c>
      <c r="B178" s="19">
        <v>3</v>
      </c>
    </row>
    <row r="179" spans="1:2" ht="30.75">
      <c r="A179" s="22" t="s">
        <v>355</v>
      </c>
      <c r="B179" s="19">
        <v>3</v>
      </c>
    </row>
    <row r="180" spans="1:2" ht="15">
      <c r="A180" s="22" t="s">
        <v>356</v>
      </c>
      <c r="B180" s="19">
        <v>3</v>
      </c>
    </row>
    <row r="181" spans="1:2" ht="15">
      <c r="A181" s="22" t="s">
        <v>357</v>
      </c>
      <c r="B181" s="19">
        <v>3</v>
      </c>
    </row>
    <row r="182" spans="1:2" ht="15">
      <c r="A182" s="22" t="s">
        <v>358</v>
      </c>
      <c r="B182" s="19">
        <v>3</v>
      </c>
    </row>
    <row r="183" spans="1:2" ht="15">
      <c r="A183" s="22" t="s">
        <v>359</v>
      </c>
      <c r="B183" s="19">
        <v>3</v>
      </c>
    </row>
    <row r="184" spans="1:2" ht="61.5">
      <c r="A184" s="22" t="s">
        <v>360</v>
      </c>
      <c r="B184" s="19">
        <v>3</v>
      </c>
    </row>
    <row r="185" spans="1:2" ht="30">
      <c r="A185" s="23" t="s">
        <v>134</v>
      </c>
      <c r="B185" s="21">
        <f>SUM(B175:B184)/10</f>
        <v>3</v>
      </c>
    </row>
    <row r="186" spans="1:2" ht="17.25">
      <c r="A186" s="12" t="s">
        <v>361</v>
      </c>
      <c r="B186" s="12"/>
    </row>
    <row r="187" spans="1:2" ht="14.25">
      <c r="A187" s="13" t="s">
        <v>50</v>
      </c>
      <c r="B187" s="19"/>
    </row>
    <row r="188" spans="1:2" ht="14.25">
      <c r="A188" s="13"/>
      <c r="B188" s="19"/>
    </row>
    <row r="189" spans="1:2" ht="46.5">
      <c r="A189" s="22" t="s">
        <v>362</v>
      </c>
      <c r="B189" s="19">
        <v>3</v>
      </c>
    </row>
    <row r="190" spans="1:2" ht="46.5">
      <c r="A190" s="22" t="s">
        <v>363</v>
      </c>
      <c r="B190" s="19">
        <v>3</v>
      </c>
    </row>
    <row r="191" spans="1:2" ht="46.5">
      <c r="A191" s="22" t="s">
        <v>364</v>
      </c>
      <c r="B191" s="19">
        <v>3</v>
      </c>
    </row>
    <row r="192" spans="1:2" ht="15">
      <c r="A192" s="22" t="s">
        <v>365</v>
      </c>
      <c r="B192" s="19">
        <v>3</v>
      </c>
    </row>
    <row r="193" spans="1:2" ht="77.25">
      <c r="A193" s="22" t="s">
        <v>366</v>
      </c>
      <c r="B193" s="19">
        <v>3</v>
      </c>
    </row>
    <row r="194" spans="1:2" ht="30">
      <c r="A194" s="23" t="s">
        <v>59</v>
      </c>
      <c r="B194" s="21">
        <f>SUM(B189:B193)</f>
        <v>15</v>
      </c>
    </row>
  </sheetData>
  <sheetProtection/>
  <mergeCells count="12">
    <mergeCell ref="A1:B1"/>
    <mergeCell ref="A3:B3"/>
    <mergeCell ref="A4:B4"/>
    <mergeCell ref="A8:B8"/>
    <mergeCell ref="A10:A11"/>
    <mergeCell ref="A34:A35"/>
    <mergeCell ref="A53:A54"/>
    <mergeCell ref="A70:A71"/>
    <mergeCell ref="A85:A86"/>
    <mergeCell ref="A148:A149"/>
    <mergeCell ref="A173:A174"/>
    <mergeCell ref="A187:A188"/>
  </mergeCells>
  <printOptions/>
  <pageMargins left="0.7" right="0.7" top="0.75" bottom="0.75" header="0.3" footer="0.3"/>
  <pageSetup horizontalDpi="600" verticalDpi="600" orientation="portrait" paperSize="9" scale="66"/>
  <rowBreaks count="8" manualBreakCount="8">
    <brk id="32" max="3" man="1"/>
    <brk id="51" max="255" man="1"/>
    <brk id="68" max="255" man="1"/>
    <brk id="83" max="255" man="1"/>
    <brk id="139" max="255" man="1"/>
    <brk id="146" max="255" man="1"/>
    <brk id="171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ДС-108</dc:creator>
  <cp:keywords/>
  <dc:description/>
  <cp:lastModifiedBy>User</cp:lastModifiedBy>
  <cp:lastPrinted>2023-04-12T08:35:27Z</cp:lastPrinted>
  <dcterms:created xsi:type="dcterms:W3CDTF">2023-01-16T05:32:03Z</dcterms:created>
  <dcterms:modified xsi:type="dcterms:W3CDTF">2023-05-09T23:59:29Z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1049-11.2.0.11537</vt:lpwstr>
  </property>
  <property fmtid="{D5CDD505-2E9C-101B-9397-08002B2CF9AE}" pid="4" name="I">
    <vt:lpwstr>28A92155D91643179E4225502C2B2370</vt:lpwstr>
  </property>
</Properties>
</file>